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Windows="1"/>
  <bookViews>
    <workbookView xWindow="32760" yWindow="32760" windowWidth="28800" windowHeight="13020" activeTab="0"/>
  </bookViews>
  <sheets>
    <sheet name="Project Evaluation - Template" sheetId="1" r:id="rId1"/>
  </sheets>
  <externalReferences>
    <externalReference r:id="rId4"/>
  </externalReferences>
  <definedNames>
    <definedName name="Project" localSheetId="0">'Project Evaluation - Template'!$AJ$11:$AJ$15</definedName>
    <definedName name="Rates">'[1]Rates'!$A$2:$M$61</definedName>
  </definedNames>
  <calcPr fullCalcOnLoad="1"/>
</workbook>
</file>

<file path=xl/sharedStrings.xml><?xml version="1.0" encoding="utf-8"?>
<sst xmlns="http://schemas.openxmlformats.org/spreadsheetml/2006/main" count="668" uniqueCount="403">
  <si>
    <t>County</t>
  </si>
  <si>
    <t>From</t>
  </si>
  <si>
    <t>To</t>
  </si>
  <si>
    <t>Description</t>
  </si>
  <si>
    <t>Phone</t>
  </si>
  <si>
    <t>Park &amp; Ride</t>
  </si>
  <si>
    <t>Please complete information in all yellow shaded cells.</t>
  </si>
  <si>
    <t>Contact Information</t>
  </si>
  <si>
    <t>Agency</t>
  </si>
  <si>
    <t>Project Information</t>
  </si>
  <si>
    <t>City</t>
  </si>
  <si>
    <t>Location:</t>
  </si>
  <si>
    <t>Name of Project</t>
  </si>
  <si>
    <t xml:space="preserve"> </t>
  </si>
  <si>
    <t>Cell Phone</t>
  </si>
  <si>
    <t>Funding Type</t>
  </si>
  <si>
    <t>Length</t>
  </si>
  <si>
    <t>Project Length</t>
  </si>
  <si>
    <t>miles</t>
  </si>
  <si>
    <t>Reconstruction</t>
  </si>
  <si>
    <t>Study</t>
  </si>
  <si>
    <t>New Construction</t>
  </si>
  <si>
    <t>Widening</t>
  </si>
  <si>
    <t>TDM-ECO Pass</t>
  </si>
  <si>
    <t>TDM-Vans</t>
  </si>
  <si>
    <t>TDM-Rideshare</t>
  </si>
  <si>
    <t>Vans Leased</t>
  </si>
  <si>
    <t>ATMS or ITS</t>
  </si>
  <si>
    <t>Intersections &amp; Signals</t>
  </si>
  <si>
    <t>Incident Management</t>
  </si>
  <si>
    <t>Bicycle</t>
  </si>
  <si>
    <t>Pedestrian</t>
  </si>
  <si>
    <t>Bus Service</t>
  </si>
  <si>
    <t>Federal Request</t>
  </si>
  <si>
    <t>Yes</t>
  </si>
  <si>
    <t>No</t>
  </si>
  <si>
    <t>NA</t>
  </si>
  <si>
    <t>Excellent</t>
  </si>
  <si>
    <t>Good</t>
  </si>
  <si>
    <t>Fair</t>
  </si>
  <si>
    <t>ALL ROW</t>
  </si>
  <si>
    <t xml:space="preserve">1' - 15' </t>
  </si>
  <si>
    <t>16' - 30'</t>
  </si>
  <si>
    <t>NO ROW</t>
  </si>
  <si>
    <t>One</t>
  </si>
  <si>
    <t>2 +</t>
  </si>
  <si>
    <t>6 - 10 %</t>
  </si>
  <si>
    <t>Four</t>
  </si>
  <si>
    <t>Region</t>
  </si>
  <si>
    <t>UDOT Region</t>
  </si>
  <si>
    <t>Davis</t>
  </si>
  <si>
    <t>Salt Lake</t>
  </si>
  <si>
    <t>Weber</t>
  </si>
  <si>
    <t xml:space="preserve">  </t>
  </si>
  <si>
    <t>Project Mnger</t>
  </si>
  <si>
    <t>Email</t>
  </si>
  <si>
    <t>Project Name</t>
  </si>
  <si>
    <t>From Street</t>
  </si>
  <si>
    <t>To Street</t>
  </si>
  <si>
    <t xml:space="preserve">Submission Details - </t>
  </si>
  <si>
    <t>Completed Forms</t>
  </si>
  <si>
    <t>Should you have any questions or require additional assistance concerning this report, please contact</t>
  </si>
  <si>
    <t>Tot Cost</t>
  </si>
  <si>
    <t>Fed Fund</t>
  </si>
  <si>
    <t>Primary Contact</t>
  </si>
  <si>
    <t>500 or More</t>
  </si>
  <si>
    <t>Mailing Address - 295 North Jimmy Doolittle Road, Salt Lake City, Utah 84116</t>
  </si>
  <si>
    <t>Other</t>
  </si>
  <si>
    <t>Project Improvement</t>
  </si>
  <si>
    <t>Capacity</t>
  </si>
  <si>
    <t>Operations</t>
  </si>
  <si>
    <t>Reconstruct</t>
  </si>
  <si>
    <t>75 to 100 %</t>
  </si>
  <si>
    <t>0.25 to 2 minutes</t>
  </si>
  <si>
    <t>2 to 4 minutes</t>
  </si>
  <si>
    <t>4 or more minutes</t>
  </si>
  <si>
    <t>Signing</t>
  </si>
  <si>
    <t>Striping</t>
  </si>
  <si>
    <t>Separate Lane</t>
  </si>
  <si>
    <r>
      <t xml:space="preserve">11 % </t>
    </r>
    <r>
      <rPr>
        <i/>
        <sz val="11"/>
        <rFont val="Calibri"/>
        <family val="2"/>
      </rPr>
      <t>plus</t>
    </r>
  </si>
  <si>
    <t>Transit</t>
  </si>
  <si>
    <t>Local</t>
  </si>
  <si>
    <t>Collector</t>
  </si>
  <si>
    <t>Minor Arterial</t>
  </si>
  <si>
    <t>Principal Arterial</t>
  </si>
  <si>
    <t>Highway/Freeway</t>
  </si>
  <si>
    <t>Pending</t>
  </si>
  <si>
    <t>Existing</t>
  </si>
  <si>
    <t>2040 Vision</t>
  </si>
  <si>
    <t>Sell Proj</t>
  </si>
  <si>
    <r>
      <t xml:space="preserve">Describe the Purpose/ Need for this Project
</t>
    </r>
    <r>
      <rPr>
        <i/>
        <sz val="10"/>
        <rFont val="Calibri"/>
        <family val="2"/>
      </rPr>
      <t>(limit 325 characters)</t>
    </r>
  </si>
  <si>
    <t>Local Funds</t>
  </si>
  <si>
    <t>Capital Improvement</t>
  </si>
  <si>
    <t xml:space="preserve">TAP </t>
  </si>
  <si>
    <t>Project Type</t>
  </si>
  <si>
    <t>Infrastructure-related Projects</t>
  </si>
  <si>
    <t>Conversion of Abandoned Railroad Corridors</t>
  </si>
  <si>
    <t>Construction of Turnouts, Overlooks, and Viewing Areas</t>
  </si>
  <si>
    <t>Community Improvement Activities</t>
  </si>
  <si>
    <t>Vegetation Management</t>
  </si>
  <si>
    <t>Transportation Related Archaeological Activities</t>
  </si>
  <si>
    <t>Any Environmental Mitigation Activity</t>
  </si>
  <si>
    <t>Reduce Vehicle-caused wildlife mortality</t>
  </si>
  <si>
    <t>Other TAP Project</t>
  </si>
  <si>
    <t xml:space="preserve">On-road or Off-road Trail Facilities </t>
  </si>
  <si>
    <t>Bike/ Ped - Plan/ Study</t>
  </si>
  <si>
    <t>Project Objective</t>
  </si>
  <si>
    <t>Estimated Project Cost</t>
  </si>
  <si>
    <t>Community Centers</t>
  </si>
  <si>
    <t>Other: __</t>
  </si>
  <si>
    <t>Shopping</t>
  </si>
  <si>
    <t>Work</t>
  </si>
  <si>
    <t>Box Elder</t>
  </si>
  <si>
    <t>More than One Gap in System</t>
  </si>
  <si>
    <t>Project Connects More than Two Pedestrian Attractors</t>
  </si>
  <si>
    <t>Project Addresses One Gap in System</t>
  </si>
  <si>
    <t>Project Connects Two or Less Pedestrian Attractors</t>
  </si>
  <si>
    <t>Project Does not Address a Gap in the System</t>
  </si>
  <si>
    <t>N/A</t>
  </si>
  <si>
    <t>Advanced Cyclists Only</t>
  </si>
  <si>
    <t>Advanced and Basic Cyclists</t>
  </si>
  <si>
    <t>Advanced, Basic, and Children</t>
  </si>
  <si>
    <t>Estimated Average Daily Users</t>
  </si>
  <si>
    <t>Projected</t>
  </si>
  <si>
    <t>Residential Access</t>
  </si>
  <si>
    <t>Commuter Alternative</t>
  </si>
  <si>
    <t>Recreational Use</t>
  </si>
  <si>
    <t>Increased Bicycling and Walking</t>
  </si>
  <si>
    <t>Decreased Motor Vehicle Usage</t>
  </si>
  <si>
    <t>Increased Public Transportation Use</t>
  </si>
  <si>
    <t>Extensive Support</t>
  </si>
  <si>
    <t>Limited Support</t>
  </si>
  <si>
    <t>No Awareness</t>
  </si>
  <si>
    <t>Community Opposition</t>
  </si>
  <si>
    <t>Residents &amp; Workers (less than 5,000) and/or Vehicles (less than 10,000)</t>
  </si>
  <si>
    <t>Residents &amp; Workers (between 5,000 and 20,000) and/or Vehicles (between 10,000 and 20,000)</t>
  </si>
  <si>
    <t>Residents &amp; Workers (greate than 20,000) and/or Vehicles (greater than 20,000)</t>
  </si>
  <si>
    <t>Proposed Project negatively affects a planned or completed project</t>
  </si>
  <si>
    <t>Proposed project is an enhancement to a planned or recently completed project</t>
  </si>
  <si>
    <t>Proposed Project is a stand alone project, not in conjunction with another project</t>
  </si>
  <si>
    <t>Transit Stations</t>
  </si>
  <si>
    <t>25 to 49 %</t>
  </si>
  <si>
    <t>50 to 74 %</t>
  </si>
  <si>
    <t>Less than 25 %</t>
  </si>
  <si>
    <t>Project Plan</t>
  </si>
  <si>
    <t>Con-Transit</t>
  </si>
  <si>
    <t>Con-Centers</t>
  </si>
  <si>
    <t>Con-Work</t>
  </si>
  <si>
    <t>Con-Shop</t>
  </si>
  <si>
    <t>Con-Other</t>
  </si>
  <si>
    <t>Con-Other Info</t>
  </si>
  <si>
    <t>Accom-Transit</t>
  </si>
  <si>
    <t>Accom-Peds</t>
  </si>
  <si>
    <t>Accom-Bikes</t>
  </si>
  <si>
    <t>ROW %</t>
  </si>
  <si>
    <t>Coord w/ Agencies</t>
  </si>
  <si>
    <t>Local Commitment</t>
  </si>
  <si>
    <t>Primary Proj</t>
  </si>
  <si>
    <t>Community Awar</t>
  </si>
  <si>
    <t>User Needs</t>
  </si>
  <si>
    <t>User Exist</t>
  </si>
  <si>
    <t>User Proj</t>
  </si>
  <si>
    <t>User WFRC</t>
  </si>
  <si>
    <t>Attitudes</t>
  </si>
  <si>
    <t>Safe-Outside</t>
  </si>
  <si>
    <t>Safe-Separation</t>
  </si>
  <si>
    <t>Safe-Hazards</t>
  </si>
  <si>
    <t>Safe-Sign</t>
  </si>
  <si>
    <t>Safe-Cross</t>
  </si>
  <si>
    <t>Safe-other</t>
  </si>
  <si>
    <t>Safe-Other Data</t>
  </si>
  <si>
    <t>TPECR</t>
  </si>
  <si>
    <t>Cost Est</t>
  </si>
  <si>
    <t>Plan Proj</t>
  </si>
  <si>
    <t>Drawings</t>
  </si>
  <si>
    <t>JPG's</t>
  </si>
  <si>
    <t>Sponsor Num</t>
  </si>
  <si>
    <t>Sponsor Priority</t>
  </si>
  <si>
    <t>How have you or how will you coordinate with other agencies?</t>
  </si>
  <si>
    <t>Projects to be considered will need to meet the eligibility criteria for the Transportation Alternatives Program (TAP) and be sponsored by a public agency.  The requested information in this "Project Evaluation Concept Report" along with other evaluation criteria such as project field review, etc. will be used to prioritize and score each project in preparation for project discussion and recommendation.</t>
  </si>
  <si>
    <t>E-mail</t>
  </si>
  <si>
    <r>
      <t>Project Description -</t>
    </r>
    <r>
      <rPr>
        <b/>
        <i/>
        <sz val="20"/>
        <rFont val="Hoefler Text"/>
        <family val="1"/>
      </rPr>
      <t xml:space="preserve"> Project Description / Objectives / Costs</t>
    </r>
  </si>
  <si>
    <r>
      <t xml:space="preserve">Project Details - </t>
    </r>
    <r>
      <rPr>
        <b/>
        <i/>
        <sz val="20"/>
        <rFont val="Hoefler Text"/>
        <family val="1"/>
      </rPr>
      <t>Vision Implementation</t>
    </r>
    <r>
      <rPr>
        <b/>
        <sz val="20"/>
        <rFont val="Hoefler Text"/>
        <family val="1"/>
      </rPr>
      <t xml:space="preserve">/ </t>
    </r>
    <r>
      <rPr>
        <b/>
        <i/>
        <sz val="20"/>
        <rFont val="Hoefler Text"/>
        <family val="1"/>
      </rPr>
      <t>Growth Principles</t>
    </r>
  </si>
  <si>
    <r>
      <t xml:space="preserve">Project Details - </t>
    </r>
    <r>
      <rPr>
        <b/>
        <i/>
        <sz val="20"/>
        <rFont val="Hoefler Text"/>
        <family val="1"/>
      </rPr>
      <t>Community Support/ Project User / Safety Improvements</t>
    </r>
  </si>
  <si>
    <t>Why should this project be considered a priority over the other projects submitted?</t>
  </si>
  <si>
    <r>
      <rPr>
        <sz val="12"/>
        <rFont val="Calibri"/>
        <family val="2"/>
      </rPr>
      <t xml:space="preserve">Why should this project  be selected or Why is this project necessary?                                                                                                    
</t>
    </r>
    <r>
      <rPr>
        <i/>
        <sz val="10"/>
        <rFont val="Calibri"/>
        <family val="2"/>
      </rPr>
      <t>(limit 1000 Characters)</t>
    </r>
  </si>
  <si>
    <t>How will the project affect attitudes and behaviors regarding non-motorized transportation?</t>
  </si>
  <si>
    <t>Does the project meet the needs of a broad range of users?</t>
  </si>
  <si>
    <t xml:space="preserve">Please Note; this "Project Evaluation Concept Report" has been developed for identifying and evaluating projects for the Wasatch Front Regional Council (WFRC) Transportation Alternatives Program (TAP) funds.  This report will help advance the project through the development process.  Supplemental information neccessary to verify project data should accompany each project portfolio or project may be removed from project evaluation and consideration.  </t>
  </si>
  <si>
    <t>Safe Routes to School</t>
  </si>
  <si>
    <r>
      <t xml:space="preserve">Project Details - </t>
    </r>
    <r>
      <rPr>
        <b/>
        <i/>
        <sz val="20"/>
        <rFont val="Hoefler Text"/>
        <family val="1"/>
      </rPr>
      <t xml:space="preserve">Connectivity / Bridging Gaps </t>
    </r>
  </si>
  <si>
    <r>
      <t>Project Details - Existing Conditions</t>
    </r>
    <r>
      <rPr>
        <b/>
        <i/>
        <sz val="20"/>
        <rFont val="Hoefler Text"/>
        <family val="1"/>
      </rPr>
      <t xml:space="preserve"> </t>
    </r>
  </si>
  <si>
    <t>School Signs</t>
  </si>
  <si>
    <t>Wayfinding Signs</t>
  </si>
  <si>
    <t>Bike Lane Markings</t>
  </si>
  <si>
    <t>Pedestrian Signals</t>
  </si>
  <si>
    <t>Describe the status of the current walking surface, and/ or other existing facilities that affect this project.</t>
  </si>
  <si>
    <t>Paved</t>
  </si>
  <si>
    <t>Unpaved</t>
  </si>
  <si>
    <t>Number Walking to School</t>
  </si>
  <si>
    <t>Number Biking to School</t>
  </si>
  <si>
    <t>Number of Commuter /Multi User</t>
  </si>
  <si>
    <t>Driving is more convenient</t>
  </si>
  <si>
    <t>Insufficient Walkways</t>
  </si>
  <si>
    <t>Public Safety Concerns (Crime, Violence, etc.)</t>
  </si>
  <si>
    <t>Bike parking is missing, insufficient or non-secure</t>
  </si>
  <si>
    <t>Safe Route To School</t>
  </si>
  <si>
    <t>School Drop-off/ Pick-up Creates Unsafe Conditions</t>
  </si>
  <si>
    <t>An Arterial or Highway Divides the Destination from Homes</t>
  </si>
  <si>
    <t>Crossing Streets &amp; Intersections are difficult or Dangerous</t>
  </si>
  <si>
    <t>Geographical Barriers</t>
  </si>
  <si>
    <t>Do you have a Current Education Program for Peds &amp; Bike Riders?</t>
  </si>
  <si>
    <t>How does the project provide connections to transit?</t>
  </si>
  <si>
    <t>How are existing conditions contributing to unsafe conditions?</t>
  </si>
  <si>
    <t>What is the project's primary use?</t>
  </si>
  <si>
    <r>
      <rPr>
        <b/>
        <u val="single"/>
        <sz val="14"/>
        <color indexed="8"/>
        <rFont val="Calibri"/>
        <family val="2"/>
      </rPr>
      <t>Include Project jpg's</t>
    </r>
    <r>
      <rPr>
        <b/>
        <u val="single"/>
        <sz val="11"/>
        <color indexed="8"/>
        <rFont val="Calibri"/>
        <family val="2"/>
      </rPr>
      <t xml:space="preserve"> </t>
    </r>
    <r>
      <rPr>
        <b/>
        <sz val="12"/>
        <color indexed="8"/>
        <rFont val="Calibri"/>
        <family val="2"/>
      </rPr>
      <t>(Project Location, Aerials, or Project Improvements)</t>
    </r>
  </si>
  <si>
    <t>Number Commuter/ Multi User</t>
  </si>
  <si>
    <t>EC - Transit Stations</t>
  </si>
  <si>
    <t>EC - Community Center</t>
  </si>
  <si>
    <t>EC - Work</t>
  </si>
  <si>
    <t>EC - Shopping</t>
  </si>
  <si>
    <t>EC - Other</t>
  </si>
  <si>
    <t>Other List</t>
  </si>
  <si>
    <t>TC - School Signs</t>
  </si>
  <si>
    <t>TC - Cross Walks</t>
  </si>
  <si>
    <t xml:space="preserve"> TC - Bike Lane</t>
  </si>
  <si>
    <t>TC - Wayfinding</t>
  </si>
  <si>
    <t>TC - Ped Signals</t>
  </si>
  <si>
    <t>TC - Other</t>
  </si>
  <si>
    <t>TC - List Others</t>
  </si>
  <si>
    <t>TC UG - School Signs</t>
  </si>
  <si>
    <t>TC UG - Cross Walks</t>
  </si>
  <si>
    <t>TC UG - Bike Lane</t>
  </si>
  <si>
    <t>TC UG - Wayfinding</t>
  </si>
  <si>
    <t>TC UG - Ped Signal</t>
  </si>
  <si>
    <t>TC UG - Other</t>
  </si>
  <si>
    <t>TC UG - Other List</t>
  </si>
  <si>
    <t>Add Benefits</t>
  </si>
  <si>
    <t>Describe Existing Surface</t>
  </si>
  <si>
    <t>Num Com</t>
  </si>
  <si>
    <t>Num Other</t>
  </si>
  <si>
    <t>Bar -  Drive</t>
  </si>
  <si>
    <t>Bar -  Walkways</t>
  </si>
  <si>
    <t>Bar -  Geo</t>
  </si>
  <si>
    <t>Bar -  No Safe</t>
  </si>
  <si>
    <t>Bar -  Bike Parking</t>
  </si>
  <si>
    <t>Bar -  Drop Off Unsafe</t>
  </si>
  <si>
    <t>Bar -  Limitations</t>
  </si>
  <si>
    <t>Bar -  Public Safety</t>
  </si>
  <si>
    <t>Bar -  Speed</t>
  </si>
  <si>
    <t>Bar -  Crashes</t>
  </si>
  <si>
    <t>Bar -  Hwy Divides</t>
  </si>
  <si>
    <t>Bar -  Intersections</t>
  </si>
  <si>
    <t>Bike Ed</t>
  </si>
  <si>
    <t>Conditions Unsafe</t>
  </si>
  <si>
    <t>Total Number of Students in the School</t>
  </si>
  <si>
    <t>Total Number Walking/ Biking to School</t>
  </si>
  <si>
    <t>Trails/ Parks</t>
  </si>
  <si>
    <t>Middle Schools</t>
  </si>
  <si>
    <t>High Schools</t>
  </si>
  <si>
    <t>If Yes, describe any Existing Programs that Educate and/ or Encourage Walking or Bicycling</t>
  </si>
  <si>
    <t>Not Improved Walking/ Biking Surface</t>
  </si>
  <si>
    <t>Improved Unpaved Surface</t>
  </si>
  <si>
    <t>Inproved Paved Surface</t>
  </si>
  <si>
    <t>Inproved - Other Material</t>
  </si>
  <si>
    <t>Con- Elementry Schools</t>
  </si>
  <si>
    <t>Con-Trails/ Parks</t>
  </si>
  <si>
    <t>Con-Mid Sch</t>
  </si>
  <si>
    <t>Con-High Sch</t>
  </si>
  <si>
    <t>Other facilities that might benefit</t>
  </si>
  <si>
    <t>Describe Current Surface</t>
  </si>
  <si>
    <t>EC - Ele Sch</t>
  </si>
  <si>
    <t>EC - Trails/ Parks</t>
  </si>
  <si>
    <t>EC - Mid Sch</t>
  </si>
  <si>
    <t>EC - High Sch</t>
  </si>
  <si>
    <t>No Improved Pave</t>
  </si>
  <si>
    <t>No Imp UnPave</t>
  </si>
  <si>
    <t>UnPaved Impr</t>
  </si>
  <si>
    <t>Imp Paved Sur</t>
  </si>
  <si>
    <t>Imp Misc Sur</t>
  </si>
  <si>
    <t>Tot Num Students</t>
  </si>
  <si>
    <t>Num Walk/ Bike</t>
  </si>
  <si>
    <t>Est Num of Walk/ Bike</t>
  </si>
  <si>
    <t>Elementary Schools</t>
  </si>
  <si>
    <t>How does the Project Demonstrate an Innovative Approach to Solving a Transportation Problem?</t>
  </si>
  <si>
    <t>Crosswalks</t>
  </si>
  <si>
    <t>Discuss other facilities which might also benefit from the project improvements.</t>
  </si>
  <si>
    <t>No Safe Place to Ride a Bike or Walk to School</t>
  </si>
  <si>
    <t>Limitations for People with Disabilities</t>
  </si>
  <si>
    <t>Traffic Crashes within 1 mile of Project over last 3 years</t>
  </si>
  <si>
    <t>What  is the Local Commitment to Improving and Maintaining Bicycle/ Pedestrian Facilities?</t>
  </si>
  <si>
    <r>
      <rPr>
        <b/>
        <u val="single"/>
        <sz val="14"/>
        <color indexed="8"/>
        <rFont val="Calibri"/>
        <family val="2"/>
      </rPr>
      <t>Include Drawings</t>
    </r>
    <r>
      <rPr>
        <b/>
        <sz val="11"/>
        <color indexed="8"/>
        <rFont val="Calibri"/>
        <family val="2"/>
      </rPr>
      <t xml:space="preserve"> </t>
    </r>
    <r>
      <rPr>
        <b/>
        <sz val="12"/>
        <color indexed="8"/>
        <rFont val="Calibri"/>
        <family val="2"/>
      </rPr>
      <t>(Cross Section, Aerial or Scale Drawings)</t>
    </r>
  </si>
  <si>
    <r>
      <t xml:space="preserve">Please submit an Electronic Copy of all the material </t>
    </r>
    <r>
      <rPr>
        <b/>
        <sz val="16"/>
        <color indexed="10"/>
        <rFont val="MS Sans Serif"/>
        <family val="0"/>
      </rPr>
      <t xml:space="preserve">in </t>
    </r>
    <r>
      <rPr>
        <b/>
        <u val="single"/>
        <sz val="16"/>
        <color indexed="10"/>
        <rFont val="MS Sans Serif"/>
        <family val="0"/>
      </rPr>
      <t>a pdf format</t>
    </r>
    <r>
      <rPr>
        <b/>
        <sz val="16"/>
        <color indexed="10"/>
        <rFont val="MS Sans Serif"/>
        <family val="0"/>
      </rPr>
      <t xml:space="preserve"> </t>
    </r>
    <r>
      <rPr>
        <b/>
        <sz val="16"/>
        <color indexed="12"/>
        <rFont val="MS Sans Serif"/>
        <family val="0"/>
      </rPr>
      <t>and</t>
    </r>
    <r>
      <rPr>
        <b/>
        <sz val="16"/>
        <color indexed="10"/>
        <rFont val="MS Sans Serif"/>
        <family val="0"/>
      </rPr>
      <t xml:space="preserve"> </t>
    </r>
    <r>
      <rPr>
        <b/>
        <u val="single"/>
        <sz val="16"/>
        <color indexed="10"/>
        <rFont val="MS Sans Serif"/>
        <family val="0"/>
      </rPr>
      <t>the Original Program Format</t>
    </r>
    <r>
      <rPr>
        <b/>
        <sz val="16"/>
        <rFont val="MS Sans Serif"/>
        <family val="0"/>
      </rPr>
      <t xml:space="preserve"> (example - Excel forms in Excel) to Ben Wuthrich</t>
    </r>
  </si>
  <si>
    <t xml:space="preserve">Email Address - </t>
  </si>
  <si>
    <t>bwuthrich@wfrc.org</t>
  </si>
  <si>
    <r>
      <rPr>
        <b/>
        <sz val="16"/>
        <color indexed="10"/>
        <rFont val="Calibri"/>
        <family val="2"/>
      </rPr>
      <t>Submission Date</t>
    </r>
    <r>
      <rPr>
        <b/>
        <sz val="16"/>
        <color indexed="8"/>
        <rFont val="Calibri"/>
        <family val="2"/>
      </rPr>
      <t xml:space="preserve"> of the Project Evaluation Concept Report and </t>
    </r>
    <r>
      <rPr>
        <b/>
        <u val="single"/>
        <sz val="16"/>
        <color indexed="8"/>
        <rFont val="Calibri"/>
        <family val="2"/>
      </rPr>
      <t>all requested</t>
    </r>
    <r>
      <rPr>
        <b/>
        <sz val="16"/>
        <color indexed="8"/>
        <rFont val="Calibri"/>
        <family val="2"/>
      </rPr>
      <t xml:space="preserve"> Material</t>
    </r>
  </si>
  <si>
    <t>Programming Year</t>
  </si>
  <si>
    <t>Project Design\ Plan \ Study</t>
  </si>
  <si>
    <t>In which Plan can the Project be Found?</t>
  </si>
  <si>
    <t>Phase I of Regional Transportation Plan</t>
  </si>
  <si>
    <t>Regional Project or Priority Project in Local AT Plan</t>
  </si>
  <si>
    <t>Identified in Local AT Plan</t>
  </si>
  <si>
    <r>
      <rPr>
        <sz val="11"/>
        <color theme="1"/>
        <rFont val="Calibri"/>
        <family val="2"/>
      </rPr>
      <t xml:space="preserve">To review or verify the associated plan for the project please reference the Interactive Regional Transportation Plan map
</t>
    </r>
    <r>
      <rPr>
        <b/>
        <i/>
        <u val="single"/>
        <sz val="11"/>
        <color indexed="8"/>
        <rFont val="Calibri"/>
        <family val="2"/>
      </rPr>
      <t>Click</t>
    </r>
    <r>
      <rPr>
        <b/>
        <sz val="11"/>
        <color indexed="8"/>
        <rFont val="Calibri"/>
        <family val="2"/>
      </rPr>
      <t xml:space="preserve"> </t>
    </r>
    <r>
      <rPr>
        <sz val="11"/>
        <color theme="1"/>
        <rFont val="Calibri"/>
        <family val="2"/>
      </rPr>
      <t xml:space="preserve">the little gear symbol to add maps, </t>
    </r>
    <r>
      <rPr>
        <b/>
        <i/>
        <u val="single"/>
        <sz val="11"/>
        <color indexed="8"/>
        <rFont val="Calibri"/>
        <family val="2"/>
      </rPr>
      <t>Select</t>
    </r>
    <r>
      <rPr>
        <sz val="11"/>
        <color theme="1"/>
        <rFont val="Calibri"/>
        <family val="2"/>
      </rPr>
      <t xml:space="preserve"> "Active Transportation" map, </t>
    </r>
    <r>
      <rPr>
        <b/>
        <i/>
        <u val="single"/>
        <sz val="11"/>
        <color indexed="8"/>
        <rFont val="Calibri"/>
        <family val="2"/>
      </rPr>
      <t>Move</t>
    </r>
    <r>
      <rPr>
        <u val="single"/>
        <sz val="11"/>
        <color indexed="8"/>
        <rFont val="Calibri"/>
        <family val="2"/>
      </rPr>
      <t xml:space="preserve"> </t>
    </r>
    <r>
      <rPr>
        <sz val="11"/>
        <color theme="1"/>
        <rFont val="Calibri"/>
        <family val="2"/>
      </rPr>
      <t xml:space="preserve">to the Maps Displayed, </t>
    </r>
    <r>
      <rPr>
        <b/>
        <i/>
        <u val="single"/>
        <sz val="11"/>
        <color indexed="8"/>
        <rFont val="Calibri"/>
        <family val="2"/>
      </rPr>
      <t>Verify</t>
    </r>
    <r>
      <rPr>
        <sz val="11"/>
        <color theme="1"/>
        <rFont val="Calibri"/>
        <family val="2"/>
      </rPr>
      <t xml:space="preserve"> project</t>
    </r>
  </si>
  <si>
    <t>Wasatch Choice Map</t>
  </si>
  <si>
    <t>Dose this project fill a gap or complete a connection on a Regional facility or local facility</t>
  </si>
  <si>
    <t>Regional</t>
  </si>
  <si>
    <r>
      <t>Project Provides Access to  (Existing):</t>
    </r>
    <r>
      <rPr>
        <i/>
        <sz val="10"/>
        <color indexed="8"/>
        <rFont val="Calibri"/>
        <family val="2"/>
      </rPr>
      <t xml:space="preserve"> Select All that Apply</t>
    </r>
  </si>
  <si>
    <t>GAP Facility Type</t>
  </si>
  <si>
    <t>Park(s)</t>
  </si>
  <si>
    <t xml:space="preserve">To what Extent does the Project Fill a Gap or Complete a Connection?                   </t>
  </si>
  <si>
    <t>How many locations are within a 1/2 mile buffer of the proposed project?</t>
  </si>
  <si>
    <t>List the locations in order of proximity</t>
  </si>
  <si>
    <t>Project within 1/2 Mile Buffer</t>
  </si>
  <si>
    <t>List of Locations</t>
  </si>
  <si>
    <t>Regional/ Local Trail</t>
  </si>
  <si>
    <t>Transit Stops</t>
  </si>
  <si>
    <t>Public Space</t>
  </si>
  <si>
    <r>
      <t xml:space="preserve">Existing Traffic Control Devices </t>
    </r>
    <r>
      <rPr>
        <i/>
        <sz val="10"/>
        <color indexed="8"/>
        <rFont val="Calibri"/>
        <family val="2"/>
      </rPr>
      <t>Enter All that Apply</t>
    </r>
  </si>
  <si>
    <r>
      <t xml:space="preserve">Desired Upgrades to Traffic Control Devices </t>
    </r>
    <r>
      <rPr>
        <i/>
        <sz val="10"/>
        <color indexed="8"/>
        <rFont val="Calibri"/>
        <family val="2"/>
      </rPr>
      <t>Enter All that Apply</t>
    </r>
  </si>
  <si>
    <t>Does the Project Support the Wasatch Choice for 2050 Center or Community</t>
  </si>
  <si>
    <r>
      <t>Current Conditions of the Walking/ Biking surface where the project would be constructed: (</t>
    </r>
    <r>
      <rPr>
        <i/>
        <sz val="10"/>
        <color indexed="8"/>
        <rFont val="Calibri"/>
        <family val="2"/>
      </rPr>
      <t>Enter Percent of All that Apply)</t>
    </r>
  </si>
  <si>
    <r>
      <t xml:space="preserve">Current Barriers to Active Transportation in this Corridor Rank the Barriers in Priority 1 to 12  </t>
    </r>
    <r>
      <rPr>
        <b/>
        <i/>
        <sz val="11"/>
        <color indexed="8"/>
        <rFont val="Calibri"/>
        <family val="2"/>
      </rPr>
      <t>(using each number only once)</t>
    </r>
    <r>
      <rPr>
        <i/>
        <sz val="11"/>
        <color indexed="8"/>
        <rFont val="Calibri"/>
        <family val="2"/>
      </rPr>
      <t xml:space="preserve"> </t>
    </r>
    <r>
      <rPr>
        <sz val="10"/>
        <color indexed="8"/>
        <rFont val="Calibri"/>
        <family val="2"/>
      </rPr>
      <t>(</t>
    </r>
    <r>
      <rPr>
        <i/>
        <sz val="10"/>
        <color indexed="8"/>
        <rFont val="Calibri"/>
        <family val="2"/>
      </rPr>
      <t>1 first concern - 12 least concern</t>
    </r>
    <r>
      <rPr>
        <sz val="10"/>
        <color indexed="8"/>
        <rFont val="Calibri"/>
        <family val="2"/>
      </rPr>
      <t xml:space="preserve">) </t>
    </r>
    <r>
      <rPr>
        <sz val="11"/>
        <color theme="1"/>
        <rFont val="Calibri"/>
        <family val="2"/>
      </rPr>
      <t xml:space="preserve">                                                                                                                                       </t>
    </r>
  </si>
  <si>
    <t>Support Wasatch Choice</t>
  </si>
  <si>
    <t xml:space="preserve">To what extent does the project coordinate with other plans or projects?                   </t>
  </si>
  <si>
    <t>How does the project accommodate pedestrian traffic?
(Crosswalks, Sidewalks, Lighting, etc.)</t>
  </si>
  <si>
    <t>How does the project accommodate bike traffic?
 (with Signing, Striping, Separate Lanes, etc.)</t>
  </si>
  <si>
    <r>
      <t xml:space="preserve">How does the project help implement one of the Corridors, Communities, or Centers in the Wasatch Choice for 2050 Vision  </t>
    </r>
    <r>
      <rPr>
        <i/>
        <sz val="11"/>
        <rFont val="Calibri"/>
        <family val="2"/>
      </rPr>
      <t>(see link to the left)</t>
    </r>
  </si>
  <si>
    <t>Community Awareness/ Project Support</t>
  </si>
  <si>
    <t>Calculated Latent Demand</t>
  </si>
  <si>
    <t>This value will be input byWFRC Staff</t>
  </si>
  <si>
    <r>
      <t xml:space="preserve">Provides Additional Non-motorized Safety Benefits
</t>
    </r>
    <r>
      <rPr>
        <i/>
        <sz val="11"/>
        <color indexed="8"/>
        <rFont val="Calibri"/>
        <family val="2"/>
      </rPr>
      <t>(Select all that Apply)</t>
    </r>
  </si>
  <si>
    <t>Shared use Path Outside of Roadway</t>
  </si>
  <si>
    <t>Provides Proper Signage and Markings</t>
  </si>
  <si>
    <t>Enhanced Separation from Motorized Vehicles On-street</t>
  </si>
  <si>
    <t>Provides Safe Crossing at Railroads, Roadways, or Rivers</t>
  </si>
  <si>
    <t>Eliminates or Mitigates Roadway Hazards (Intersection Drainage, Storm Drains, Potholes, Pavement Edge Drop, etc)</t>
  </si>
  <si>
    <t>Other Safety Related Improvements</t>
  </si>
  <si>
    <t>List each Letter of Community Support for the project
Include a copy with the project evaluation concept report</t>
  </si>
  <si>
    <t>Community Letter 1</t>
  </si>
  <si>
    <t>Community Letter 2</t>
  </si>
  <si>
    <t>Community Letter 3</t>
  </si>
  <si>
    <t>Community Letter 4</t>
  </si>
  <si>
    <t>Community Letter 5</t>
  </si>
  <si>
    <t>How many locations are within a 1/4 mile buffer of the proposed project?</t>
  </si>
  <si>
    <t>Number Biking
to School</t>
  </si>
  <si>
    <r>
      <t>Anticipated Number of Users on this facility if the
Facility was Improved
(</t>
    </r>
    <r>
      <rPr>
        <i/>
        <sz val="10"/>
        <color indexed="8"/>
        <rFont val="Calibri"/>
        <family val="2"/>
      </rPr>
      <t>Enter All that Apply)</t>
    </r>
  </si>
  <si>
    <r>
      <rPr>
        <b/>
        <sz val="14"/>
        <color indexed="8"/>
        <rFont val="Calibri"/>
        <family val="2"/>
      </rPr>
      <t xml:space="preserve">Efforts to Preserve the Corridor
</t>
    </r>
    <r>
      <rPr>
        <sz val="11"/>
        <color theme="1"/>
        <rFont val="Calibri"/>
        <family val="2"/>
      </rPr>
      <t xml:space="preserve">((How much Right-of-Way has been acquired) </t>
    </r>
    <r>
      <rPr>
        <b/>
        <sz val="11"/>
        <color indexed="8"/>
        <rFont val="Calibri"/>
        <family val="2"/>
      </rPr>
      <t xml:space="preserve">/ </t>
    </r>
    <r>
      <rPr>
        <sz val="11"/>
        <color theme="1"/>
        <rFont val="Calibri"/>
        <family val="2"/>
      </rPr>
      <t xml:space="preserve">(Total Amount of Right-of-Way necessary for the Project)) </t>
    </r>
    <r>
      <rPr>
        <i/>
        <sz val="11"/>
        <color indexed="8"/>
        <rFont val="Calibri"/>
        <family val="2"/>
      </rPr>
      <t>(Percent of Corridor Preserved)</t>
    </r>
  </si>
  <si>
    <t>Project within 1/4 Mile Buffer</t>
  </si>
  <si>
    <t>Less than 20 mph</t>
  </si>
  <si>
    <t>30 to 40 mph</t>
  </si>
  <si>
    <t>40 to 50 mph</t>
  </si>
  <si>
    <t>Greater than 50 mph</t>
  </si>
  <si>
    <t>20 to 30 MPH</t>
  </si>
  <si>
    <r>
      <t>Existing User Data 
(</t>
    </r>
    <r>
      <rPr>
        <i/>
        <sz val="10"/>
        <color indexed="8"/>
        <rFont val="Calibri"/>
        <family val="2"/>
      </rPr>
      <t>Enter All that Apply)</t>
    </r>
  </si>
  <si>
    <t>Estimated Number of Students that can Walk or Bike in the Area Where the Project is Proposed</t>
  </si>
  <si>
    <t>Dangerous Driving &amp; Vehicle Speeds on Road</t>
  </si>
  <si>
    <t>Are Students Encouraged to Walk or Bike to School?</t>
  </si>
  <si>
    <r>
      <rPr>
        <b/>
        <u val="single"/>
        <sz val="14"/>
        <color indexed="8"/>
        <rFont val="Calibri"/>
        <family val="2"/>
      </rPr>
      <t xml:space="preserve">All Planning Projects Must - </t>
    </r>
    <r>
      <rPr>
        <b/>
        <sz val="12"/>
        <color indexed="8"/>
        <rFont val="Calibri"/>
        <family val="2"/>
      </rPr>
      <t xml:space="preserve"> Include a copy of their work scope. At a minimum, the work scope should address: Regional Transportation Goals; Financial/ Operational Feasibility; Safety and Connections with transit, schools, and activity centers; Communication with the public and coordination; Planning Guides standards, best practices</t>
    </r>
  </si>
  <si>
    <t>Ben Wuthrich at
(801) 363-4230 ext. 1121 (Office)
(801) 647-3228 (Cell) or
email at bwuthrich@wfrc.org</t>
  </si>
  <si>
    <t>Out of all your jurisdiction's project submissions,  what priority would this project be to Your Agency?</t>
  </si>
  <si>
    <t>Provides Alternative Routes from Busy Roadways</t>
  </si>
  <si>
    <t>Improve Infrastructure near Transit Stops &amp; Public Transit Stations</t>
  </si>
  <si>
    <t>Encourage way-finding with signs, maps, and landscape cues to direct pedestrians and bicyclists to the most direct route.</t>
  </si>
  <si>
    <t>Amenities such as benches, landscaping, lighting, and public art</t>
  </si>
  <si>
    <t>Encourage bicycle parking at workplaces and transit stops</t>
  </si>
  <si>
    <t>Encourage Safe Routes to School programs to enable children to walk and bike to school safely.</t>
  </si>
  <si>
    <t>Construct a connected network of multi-use trails.</t>
  </si>
  <si>
    <t>Accommodate all roadway users with comprehensive street design measures such as “complete streets,” including sidewalks, bicycle lanes, and share-the-road signs that provide safe and convenient travel for all users of the roadway.</t>
  </si>
  <si>
    <t>Separate motor-vehicle traffic from non-motorized traffic with physical barriers, such as the construction of bicycle boulevards.</t>
  </si>
  <si>
    <t>Prioritize infrastructure improvements near transit stops and public transportation stations.</t>
  </si>
  <si>
    <t>Provide safe and convenient bicycle and pedestrian connections to public parks and recreation areas.</t>
  </si>
  <si>
    <t>Promote safe roadway crossing through use of small block sizes, pedestrian refuge islands, and cross-walks.</t>
  </si>
  <si>
    <t>Provide streetscape amenities such as benches, landscaping, lighting, and public art.</t>
  </si>
  <si>
    <t>Encourage bicycle parking at workplaces and transit stops.</t>
  </si>
  <si>
    <t>Encourage the development of street-level shopping and restaurants along pedestrian and bicycle routes.</t>
  </si>
  <si>
    <t>Educate bicyclists and pedestrians on state and local laws, as well as on safe practices.</t>
  </si>
  <si>
    <t>What are the Safety Improvement Expectations when this project is complete?</t>
  </si>
  <si>
    <t>For Sure Safe</t>
  </si>
  <si>
    <t>Could Be Safe</t>
  </si>
  <si>
    <t>Does Not Change Area Safety</t>
  </si>
  <si>
    <t>Is Not Safe</t>
  </si>
  <si>
    <t>Posted Speed Limit</t>
  </si>
  <si>
    <t>Observed Travel Speed</t>
  </si>
  <si>
    <t>Describe the Safety Benefits of this project for vulnerable road users</t>
  </si>
  <si>
    <t>Safety Improvements Expected</t>
  </si>
  <si>
    <t>Describe Safety Benefits for Vulnerable Users</t>
  </si>
  <si>
    <t>How many "Project Evaluation Concept Reports" did your jurisdiction submit? (Including STP, CMAQ, TAP, and CRP)</t>
  </si>
  <si>
    <t>Click Here to Access the Wasatch Choice Map</t>
  </si>
  <si>
    <t>Submission Date</t>
  </si>
  <si>
    <t>Facility Width
(Round to nearest foot)</t>
  </si>
  <si>
    <t>Shoulder/  Barrier Width
(Round to nearest foot)</t>
  </si>
  <si>
    <t>percent</t>
  </si>
  <si>
    <t>1st Letter</t>
  </si>
  <si>
    <t>2nd Letter</t>
  </si>
  <si>
    <t>3rd Letter</t>
  </si>
  <si>
    <t>4th Letter</t>
  </si>
  <si>
    <t>5th Letter</t>
  </si>
  <si>
    <r>
      <rPr>
        <b/>
        <u val="single"/>
        <sz val="12"/>
        <color indexed="10"/>
        <rFont val="Calibri"/>
        <family val="2"/>
      </rPr>
      <t>NOTE</t>
    </r>
    <r>
      <rPr>
        <i/>
        <sz val="12"/>
        <color indexed="8"/>
        <rFont val="Calibri"/>
        <family val="2"/>
      </rPr>
      <t xml:space="preserve"> - The project pictures may be used to display and present the project to the TAC's and Others for Evaluation</t>
    </r>
  </si>
  <si>
    <t>Form
v2024</t>
  </si>
  <si>
    <r>
      <t xml:space="preserve">Cost Estimates should be calculated from the </t>
    </r>
    <r>
      <rPr>
        <b/>
        <i/>
        <u val="single"/>
        <sz val="11"/>
        <color indexed="8"/>
        <rFont val="Calibri"/>
        <family val="2"/>
      </rPr>
      <t>"25 - 30 Concept Cost Estimate Form"</t>
    </r>
  </si>
  <si>
    <r>
      <t xml:space="preserve">Project Proximity  to ________
(Existing Distance in </t>
    </r>
    <r>
      <rPr>
        <b/>
        <u val="single"/>
        <sz val="11"/>
        <color indexed="8"/>
        <rFont val="Calibri"/>
        <family val="2"/>
      </rPr>
      <t>Miles</t>
    </r>
    <r>
      <rPr>
        <sz val="11"/>
        <color theme="1"/>
        <rFont val="Calibri"/>
        <family val="2"/>
      </rPr>
      <t xml:space="preserve">): 
</t>
    </r>
    <r>
      <rPr>
        <i/>
        <sz val="10"/>
        <color indexed="8"/>
        <rFont val="Calibri"/>
        <family val="2"/>
      </rPr>
      <t>Enter All that Apply</t>
    </r>
  </si>
  <si>
    <r>
      <rPr>
        <b/>
        <u val="single"/>
        <sz val="14"/>
        <color indexed="8"/>
        <rFont val="Calibri"/>
        <family val="2"/>
      </rPr>
      <t>All Projects Must</t>
    </r>
    <r>
      <rPr>
        <b/>
        <sz val="11"/>
        <color indexed="8"/>
        <rFont val="Calibri"/>
        <family val="2"/>
      </rPr>
      <t xml:space="preserve"> - </t>
    </r>
    <r>
      <rPr>
        <b/>
        <sz val="12"/>
        <color indexed="8"/>
        <rFont val="Calibri"/>
        <family val="2"/>
      </rPr>
      <t>Complete the "25 - 30 TAP Project Evaluation Concept Report Form"</t>
    </r>
  </si>
  <si>
    <r>
      <rPr>
        <b/>
        <u val="single"/>
        <sz val="14"/>
        <color indexed="8"/>
        <rFont val="Calibri"/>
        <family val="2"/>
      </rPr>
      <t>All Projects Must</t>
    </r>
    <r>
      <rPr>
        <b/>
        <sz val="11"/>
        <color indexed="8"/>
        <rFont val="Calibri"/>
        <family val="2"/>
      </rPr>
      <t xml:space="preserve"> - </t>
    </r>
    <r>
      <rPr>
        <b/>
        <sz val="12"/>
        <color indexed="8"/>
        <rFont val="Calibri"/>
        <family val="2"/>
      </rPr>
      <t>Complete the "25 - 30 Concept Project Cost Estimation Form"</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</si>
</sst>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d\-mmm;@"/>
  </numFmts>
  <fonts count="166">
    <font>
      <sz val="11"/>
      <color theme="1"/>
      <name val="Calibri"/>
      <family val="2"/>
    </font>
    <font>
      <sz val="11"/>
      <color indexed="8"/>
      <name val="Calibri"/>
      <family val="2"/>
    </font>
    <font>
      <b/>
      <sz val="11"/>
      <color indexed="8"/>
      <name val="Calibri"/>
      <family val="2"/>
    </font>
    <font>
      <b/>
      <sz val="10"/>
      <name val="MS Sans Serif"/>
      <family val="2"/>
    </font>
    <font>
      <sz val="10"/>
      <name val="MS Sans Serif"/>
      <family val="2"/>
    </font>
    <font>
      <b/>
      <sz val="13.5"/>
      <name val="MS Sans Serif"/>
      <family val="2"/>
    </font>
    <font>
      <b/>
      <sz val="12"/>
      <name val="MS Sans Serif"/>
      <family val="2"/>
    </font>
    <font>
      <b/>
      <i/>
      <sz val="10"/>
      <color indexed="10"/>
      <name val="MS Sans Serif"/>
      <family val="2"/>
    </font>
    <font>
      <i/>
      <sz val="11"/>
      <color indexed="8"/>
      <name val="Calibri"/>
      <family val="2"/>
    </font>
    <font>
      <b/>
      <i/>
      <u val="single"/>
      <sz val="11"/>
      <color indexed="8"/>
      <name val="Calibri"/>
      <family val="2"/>
    </font>
    <font>
      <b/>
      <sz val="12"/>
      <name val="Mona Lisa Recut"/>
      <family val="1"/>
    </font>
    <font>
      <b/>
      <i/>
      <sz val="12"/>
      <color indexed="10"/>
      <name val="MS Sans Serif"/>
      <family val="2"/>
    </font>
    <font>
      <sz val="10"/>
      <name val="Calibri"/>
      <family val="2"/>
    </font>
    <font>
      <i/>
      <sz val="10"/>
      <name val="Calibri"/>
      <family val="2"/>
    </font>
    <font>
      <sz val="10"/>
      <name val="Microsoft Sans Serif"/>
      <family val="2"/>
    </font>
    <font>
      <b/>
      <sz val="14"/>
      <color indexed="8"/>
      <name val="Calibri"/>
      <family val="2"/>
    </font>
    <font>
      <sz val="12"/>
      <name val="Calibri"/>
      <family val="2"/>
    </font>
    <font>
      <b/>
      <sz val="18"/>
      <name val="Mona Lisa Recut"/>
      <family val="1"/>
    </font>
    <font>
      <u val="single"/>
      <sz val="11"/>
      <color indexed="8"/>
      <name val="Calibri"/>
      <family val="2"/>
    </font>
    <font>
      <b/>
      <u val="single"/>
      <sz val="11"/>
      <color indexed="8"/>
      <name val="Calibri"/>
      <family val="2"/>
    </font>
    <font>
      <b/>
      <i/>
      <sz val="12"/>
      <name val="MS Sans Serif"/>
      <family val="2"/>
    </font>
    <font>
      <b/>
      <i/>
      <sz val="10"/>
      <name val="MS Sans Serif"/>
      <family val="2"/>
    </font>
    <font>
      <sz val="11"/>
      <name val="Microsoft Sans Serif"/>
      <family val="2"/>
    </font>
    <font>
      <sz val="9.9"/>
      <name val="Calibri"/>
      <family val="2"/>
    </font>
    <font>
      <i/>
      <sz val="11"/>
      <name val="Calibri"/>
      <family val="2"/>
    </font>
    <font>
      <b/>
      <i/>
      <sz val="13.5"/>
      <name val="MS Sans Serif"/>
      <family val="2"/>
    </font>
    <font>
      <sz val="12"/>
      <name val="Times New Roman"/>
      <family val="1"/>
    </font>
    <font>
      <i/>
      <sz val="10"/>
      <color indexed="8"/>
      <name val="Calibri"/>
      <family val="2"/>
    </font>
    <font>
      <b/>
      <sz val="18"/>
      <name val="MS Sans Serif"/>
      <family val="2"/>
    </font>
    <font>
      <b/>
      <sz val="20"/>
      <name val="Mona Lisa Recut"/>
      <family val="1"/>
    </font>
    <font>
      <b/>
      <u val="single"/>
      <sz val="14"/>
      <color indexed="8"/>
      <name val="Calibri"/>
      <family val="2"/>
    </font>
    <font>
      <b/>
      <sz val="20"/>
      <name val="Hoefler Text"/>
      <family val="1"/>
    </font>
    <font>
      <b/>
      <i/>
      <sz val="20"/>
      <color indexed="10"/>
      <name val="Hoefler Text"/>
      <family val="1"/>
    </font>
    <font>
      <b/>
      <i/>
      <sz val="20"/>
      <name val="Hoefler Text"/>
      <family val="1"/>
    </font>
    <font>
      <sz val="20"/>
      <name val="Hoefler Text"/>
      <family val="1"/>
    </font>
    <font>
      <sz val="10"/>
      <color indexed="8"/>
      <name val="Calibri"/>
      <family val="2"/>
    </font>
    <font>
      <b/>
      <sz val="12"/>
      <color indexed="8"/>
      <name val="Calibri"/>
      <family val="2"/>
    </font>
    <font>
      <b/>
      <i/>
      <sz val="11"/>
      <color indexed="8"/>
      <name val="Calibri"/>
      <family val="2"/>
    </font>
    <font>
      <b/>
      <sz val="16"/>
      <color indexed="8"/>
      <name val="Calibri"/>
      <family val="2"/>
    </font>
    <font>
      <b/>
      <sz val="16"/>
      <name val="MS Sans Serif"/>
      <family val="0"/>
    </font>
    <font>
      <b/>
      <sz val="16"/>
      <color indexed="10"/>
      <name val="MS Sans Serif"/>
      <family val="0"/>
    </font>
    <font>
      <b/>
      <u val="single"/>
      <sz val="16"/>
      <color indexed="10"/>
      <name val="MS Sans Serif"/>
      <family val="0"/>
    </font>
    <font>
      <b/>
      <sz val="16"/>
      <color indexed="12"/>
      <name val="MS Sans Serif"/>
      <family val="0"/>
    </font>
    <font>
      <b/>
      <sz val="16"/>
      <color indexed="10"/>
      <name val="Calibri"/>
      <family val="2"/>
    </font>
    <font>
      <b/>
      <u val="single"/>
      <sz val="16"/>
      <color indexed="8"/>
      <name val="Calibri"/>
      <family val="2"/>
    </font>
    <font>
      <sz val="12"/>
      <name val="MS Sans Serif"/>
      <family val="0"/>
    </font>
    <font>
      <b/>
      <sz val="12"/>
      <name val="Microsoft Sans Serif"/>
      <family val="2"/>
    </font>
    <font>
      <sz val="12"/>
      <name val="Microsoft Sans Serif"/>
      <family val="2"/>
    </font>
    <font>
      <sz val="8"/>
      <name val="Calibri"/>
      <family val="2"/>
    </font>
    <font>
      <sz val="11"/>
      <name val="MS Sans Serif"/>
      <family val="0"/>
    </font>
    <font>
      <b/>
      <u val="single"/>
      <sz val="12"/>
      <color indexed="10"/>
      <name val="Calibri"/>
      <family val="2"/>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sz val="20"/>
      <color indexed="8"/>
      <name val="Hoefler Text"/>
      <family val="1"/>
    </font>
    <font>
      <b/>
      <i/>
      <sz val="10"/>
      <color indexed="9"/>
      <name val="MS Sans Serif"/>
      <family val="2"/>
    </font>
    <font>
      <sz val="11"/>
      <color indexed="8"/>
      <name val="Microsoft Sans Serif"/>
      <family val="2"/>
    </font>
    <font>
      <b/>
      <sz val="12"/>
      <color indexed="8"/>
      <name val="Microsoft Sans Serif"/>
      <family val="2"/>
    </font>
    <font>
      <b/>
      <sz val="11"/>
      <name val="Calibri"/>
      <family val="2"/>
    </font>
    <font>
      <sz val="11"/>
      <name val="Calibri"/>
      <family val="2"/>
    </font>
    <font>
      <b/>
      <i/>
      <sz val="14"/>
      <color indexed="10"/>
      <name val="Calibri"/>
      <family val="2"/>
    </font>
    <font>
      <b/>
      <i/>
      <sz val="10"/>
      <color indexed="55"/>
      <name val="Calibri"/>
      <family val="2"/>
    </font>
    <font>
      <sz val="9.9"/>
      <color indexed="12"/>
      <name val="Calibri"/>
      <family val="2"/>
    </font>
    <font>
      <b/>
      <sz val="20"/>
      <color indexed="8"/>
      <name val="Calibri"/>
      <family val="2"/>
    </font>
    <font>
      <sz val="20"/>
      <color indexed="8"/>
      <name val="Calibri"/>
      <family val="2"/>
    </font>
    <font>
      <sz val="12"/>
      <color indexed="8"/>
      <name val="Times New Roman"/>
      <family val="1"/>
    </font>
    <font>
      <sz val="12"/>
      <color indexed="8"/>
      <name val="Calibri"/>
      <family val="2"/>
    </font>
    <font>
      <u val="single"/>
      <sz val="20"/>
      <color indexed="8"/>
      <name val="Calibri"/>
      <family val="2"/>
    </font>
    <font>
      <sz val="11"/>
      <color indexed="55"/>
      <name val="Calibri"/>
      <family val="2"/>
    </font>
    <font>
      <sz val="20"/>
      <color indexed="55"/>
      <name val="Hoefler Text"/>
      <family val="1"/>
    </font>
    <font>
      <b/>
      <sz val="12"/>
      <color indexed="23"/>
      <name val="Calibri"/>
      <family val="2"/>
    </font>
    <font>
      <sz val="11"/>
      <color indexed="8"/>
      <name val="Lato"/>
      <family val="2"/>
    </font>
    <font>
      <b/>
      <i/>
      <sz val="12"/>
      <color indexed="23"/>
      <name val="Calibri"/>
      <family val="2"/>
    </font>
    <font>
      <sz val="20"/>
      <name val="Calibri"/>
      <family val="2"/>
    </font>
    <font>
      <sz val="20"/>
      <color indexed="55"/>
      <name val="Calibri"/>
      <family val="2"/>
    </font>
    <font>
      <sz val="11"/>
      <color indexed="55"/>
      <name val="Microsoft Sans Serif"/>
      <family val="2"/>
    </font>
    <font>
      <b/>
      <i/>
      <sz val="10"/>
      <color indexed="55"/>
      <name val="MS Sans Serif"/>
      <family val="2"/>
    </font>
    <font>
      <i/>
      <sz val="14"/>
      <color indexed="12"/>
      <name val="Calibri"/>
      <family val="2"/>
    </font>
    <font>
      <b/>
      <sz val="12"/>
      <color indexed="62"/>
      <name val="Arial Narrow"/>
      <family val="2"/>
    </font>
    <font>
      <i/>
      <u val="single"/>
      <sz val="16"/>
      <color indexed="12"/>
      <name val="Calibri"/>
      <family val="2"/>
    </font>
    <font>
      <b/>
      <i/>
      <sz val="16"/>
      <color indexed="62"/>
      <name val="Arial Narrow"/>
      <family val="2"/>
    </font>
    <font>
      <b/>
      <i/>
      <sz val="12"/>
      <color indexed="23"/>
      <name val="Times New Roman"/>
      <family val="1"/>
    </font>
    <font>
      <sz val="12"/>
      <color indexed="8"/>
      <name val="Microsoft Sans Serif"/>
      <family val="2"/>
    </font>
    <font>
      <u val="single"/>
      <sz val="14"/>
      <color indexed="12"/>
      <name val="Calibri"/>
      <family val="2"/>
    </font>
    <font>
      <u val="single"/>
      <sz val="11"/>
      <color indexed="55"/>
      <name val="Calibri"/>
      <family val="2"/>
    </font>
    <font>
      <sz val="10"/>
      <color indexed="55"/>
      <name val="Microsoft Sans Serif"/>
      <family val="2"/>
    </font>
    <font>
      <sz val="14"/>
      <color indexed="8"/>
      <name val="Calibri"/>
      <family val="2"/>
    </font>
    <font>
      <sz val="16"/>
      <color indexed="12"/>
      <name val="Times New Roman"/>
      <family val="1"/>
    </font>
    <font>
      <sz val="20"/>
      <color indexed="8"/>
      <name val="Times New Roman"/>
      <family val="1"/>
    </font>
    <font>
      <b/>
      <i/>
      <sz val="11"/>
      <color indexed="62"/>
      <name val="MS Sans Serif"/>
      <family val="2"/>
    </font>
    <font>
      <b/>
      <i/>
      <sz val="12"/>
      <color indexed="19"/>
      <name val="Berlin Sans FB Dem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u val="single"/>
      <sz val="11"/>
      <color theme="1"/>
      <name val="Calibri"/>
      <family val="2"/>
    </font>
    <font>
      <b/>
      <sz val="16"/>
      <color theme="1"/>
      <name val="Calibri"/>
      <family val="2"/>
    </font>
    <font>
      <sz val="20"/>
      <color theme="1"/>
      <name val="Hoefler Text"/>
      <family val="1"/>
    </font>
    <font>
      <u val="single"/>
      <sz val="11"/>
      <color theme="1"/>
      <name val="Calibri"/>
      <family val="2"/>
    </font>
    <font>
      <b/>
      <i/>
      <sz val="10"/>
      <color theme="0"/>
      <name val="MS Sans Serif"/>
      <family val="2"/>
    </font>
    <font>
      <sz val="11"/>
      <color theme="1"/>
      <name val="Microsoft Sans Serif"/>
      <family val="2"/>
    </font>
    <font>
      <b/>
      <sz val="12"/>
      <color theme="1"/>
      <name val="Microsoft Sans Serif"/>
      <family val="2"/>
    </font>
    <font>
      <b/>
      <i/>
      <sz val="14"/>
      <color rgb="FFFF0000"/>
      <name val="Calibri"/>
      <family val="2"/>
    </font>
    <font>
      <b/>
      <i/>
      <sz val="10"/>
      <color theme="0" tint="-0.24997000396251678"/>
      <name val="Calibri"/>
      <family val="2"/>
    </font>
    <font>
      <sz val="9.9"/>
      <color theme="10"/>
      <name val="Calibri"/>
      <family val="2"/>
    </font>
    <font>
      <b/>
      <sz val="20"/>
      <color theme="1"/>
      <name val="Calibri"/>
      <family val="2"/>
    </font>
    <font>
      <sz val="20"/>
      <color theme="1"/>
      <name val="Calibri"/>
      <family val="2"/>
    </font>
    <font>
      <sz val="12"/>
      <color theme="1"/>
      <name val="Times New Roman"/>
      <family val="1"/>
    </font>
    <font>
      <sz val="12"/>
      <color theme="1"/>
      <name val="Calibri"/>
      <family val="2"/>
    </font>
    <font>
      <i/>
      <sz val="11"/>
      <color theme="1"/>
      <name val="Calibri"/>
      <family val="2"/>
    </font>
    <font>
      <u val="single"/>
      <sz val="20"/>
      <color theme="1"/>
      <name val="Calibri"/>
      <family val="2"/>
    </font>
    <font>
      <sz val="11"/>
      <color theme="0" tint="-0.3499799966812134"/>
      <name val="Calibri"/>
      <family val="2"/>
    </font>
    <font>
      <sz val="20"/>
      <color theme="0" tint="-0.3499799966812134"/>
      <name val="Hoefler Text"/>
      <family val="1"/>
    </font>
    <font>
      <b/>
      <sz val="12"/>
      <color theme="0" tint="-0.4999699890613556"/>
      <name val="Calibri"/>
      <family val="2"/>
    </font>
    <font>
      <sz val="11"/>
      <color rgb="FF000000"/>
      <name val="Lato"/>
      <family val="2"/>
    </font>
    <font>
      <b/>
      <i/>
      <sz val="12"/>
      <color theme="0" tint="-0.4999699890613556"/>
      <name val="Calibri"/>
      <family val="2"/>
    </font>
    <font>
      <sz val="20"/>
      <color theme="0" tint="-0.3499799966812134"/>
      <name val="Calibri"/>
      <family val="2"/>
    </font>
    <font>
      <sz val="11"/>
      <color theme="0" tint="-0.3499799966812134"/>
      <name val="Microsoft Sans Serif"/>
      <family val="2"/>
    </font>
    <font>
      <b/>
      <i/>
      <sz val="10"/>
      <color theme="0" tint="-0.3499799966812134"/>
      <name val="MS Sans Serif"/>
      <family val="2"/>
    </font>
    <font>
      <sz val="20"/>
      <color theme="1"/>
      <name val="Times New Roman"/>
      <family val="1"/>
    </font>
    <font>
      <b/>
      <i/>
      <sz val="11"/>
      <color theme="4" tint="-0.24997000396251678"/>
      <name val="MS Sans Serif"/>
      <family val="2"/>
    </font>
    <font>
      <sz val="16"/>
      <color rgb="FF0000FF"/>
      <name val="Times New Roman"/>
      <family val="1"/>
    </font>
    <font>
      <b/>
      <i/>
      <sz val="12"/>
      <color theme="2" tint="-0.4999699890613556"/>
      <name val="Berlin Sans FB Demi"/>
      <family val="2"/>
    </font>
    <font>
      <sz val="12"/>
      <color theme="1"/>
      <name val="Microsoft Sans Serif"/>
      <family val="2"/>
    </font>
    <font>
      <sz val="14"/>
      <color theme="1"/>
      <name val="Calibri"/>
      <family val="2"/>
    </font>
    <font>
      <u val="single"/>
      <sz val="11"/>
      <color theme="0" tint="-0.3499799966812134"/>
      <name val="Calibri"/>
      <family val="2"/>
    </font>
    <font>
      <sz val="10"/>
      <color theme="0" tint="-0.3499799966812134"/>
      <name val="Microsoft Sans Serif"/>
      <family val="2"/>
    </font>
    <font>
      <u val="single"/>
      <sz val="14"/>
      <color theme="10"/>
      <name val="Calibri"/>
      <family val="2"/>
    </font>
    <font>
      <b/>
      <i/>
      <sz val="12"/>
      <color theme="0" tint="-0.4999699890613556"/>
      <name val="Times New Roman"/>
      <family val="1"/>
    </font>
    <font>
      <b/>
      <sz val="12"/>
      <color theme="4" tint="-0.24997000396251678"/>
      <name val="Arial Narrow"/>
      <family val="2"/>
    </font>
    <font>
      <i/>
      <u val="single"/>
      <sz val="16"/>
      <color theme="10"/>
      <name val="Calibri"/>
      <family val="2"/>
    </font>
    <font>
      <b/>
      <i/>
      <sz val="16"/>
      <color theme="4" tint="-0.24997000396251678"/>
      <name val="Arial Narrow"/>
      <family val="2"/>
    </font>
    <font>
      <i/>
      <sz val="14"/>
      <color theme="10"/>
      <name val="Calibri"/>
      <family val="2"/>
    </font>
    <font>
      <i/>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theme="3" tint="0.7999799847602844"/>
        <bgColor indexed="64"/>
      </patternFill>
    </fill>
    <fill>
      <patternFill patternType="solid">
        <fgColor rgb="FFC6FEE5"/>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rgb="FFECE4B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right/>
      <top/>
      <bottom style="thin"/>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top style="thin"/>
      <bottom style="thin"/>
    </border>
    <border>
      <left/>
      <right style="medium"/>
      <top style="thin"/>
      <bottom style="thin"/>
    </border>
    <border>
      <left/>
      <right style="medium"/>
      <top/>
      <bottom style="thin"/>
    </border>
    <border>
      <left style="medium"/>
      <right/>
      <top/>
      <bottom style="thin"/>
    </border>
    <border>
      <left/>
      <right/>
      <top style="medium"/>
      <bottom style="medium"/>
    </border>
    <border>
      <left/>
      <right style="medium"/>
      <top style="medium"/>
      <bottom style="medium"/>
    </border>
    <border>
      <left/>
      <right style="thin"/>
      <top/>
      <bottom/>
    </border>
    <border>
      <left/>
      <right/>
      <top style="thin"/>
      <bottom style="medium"/>
    </border>
    <border>
      <left/>
      <right style="medium"/>
      <top style="thin"/>
      <bottom style="medium"/>
    </border>
    <border>
      <left style="thin"/>
      <right style="medium"/>
      <top style="thin"/>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medium"/>
      <right/>
      <top/>
      <bottom style="double"/>
    </border>
    <border>
      <left/>
      <right/>
      <top/>
      <bottom style="double"/>
    </border>
    <border>
      <left/>
      <right style="medium"/>
      <top/>
      <bottom style="double"/>
    </border>
    <border>
      <left style="medium"/>
      <right/>
      <top style="thin"/>
      <bottom style="thin"/>
    </border>
    <border>
      <left style="medium"/>
      <right style="thin"/>
      <top style="thin"/>
      <bottom style="thin"/>
    </border>
    <border>
      <left style="thin"/>
      <right/>
      <top style="medium"/>
      <bottom style="thin"/>
    </border>
    <border>
      <left/>
      <right/>
      <top style="medium"/>
      <bottom style="thin"/>
    </border>
    <border>
      <left/>
      <right style="medium"/>
      <top style="medium"/>
      <bottom style="thin"/>
    </border>
    <border>
      <left/>
      <right style="thin"/>
      <top style="medium"/>
      <bottom/>
    </border>
    <border>
      <left style="thin"/>
      <right/>
      <top style="thin"/>
      <bottom style="medium"/>
    </border>
    <border>
      <left style="thin"/>
      <right/>
      <top/>
      <bottom style="medium"/>
    </border>
    <border>
      <left/>
      <right style="thin"/>
      <top/>
      <bottom style="mediu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460">
    <xf numFmtId="0" fontId="0" fillId="0" borderId="0" xfId="0" applyFont="1" applyAlignment="1">
      <alignment/>
    </xf>
    <xf numFmtId="0" fontId="126" fillId="33" borderId="1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31" fillId="0" borderId="16"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31" fillId="0" borderId="18" xfId="0" applyFont="1" applyBorder="1" applyAlignment="1" applyProtection="1">
      <alignment horizontal="left" vertical="center"/>
      <protection/>
    </xf>
    <xf numFmtId="0" fontId="6" fillId="0" borderId="19"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127" fillId="0" borderId="20" xfId="0" applyFont="1" applyFill="1" applyBorder="1" applyAlignment="1" applyProtection="1">
      <alignment horizontal="center" vertical="center"/>
      <protection/>
    </xf>
    <xf numFmtId="0" fontId="127" fillId="0" borderId="21" xfId="0" applyFont="1" applyFill="1" applyBorder="1" applyAlignment="1" applyProtection="1">
      <alignment horizontal="center" vertical="center"/>
      <protection/>
    </xf>
    <xf numFmtId="0" fontId="128" fillId="0" borderId="21"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24" fillId="0" borderId="21" xfId="0" applyFon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127" fillId="0" borderId="16" xfId="0" applyFont="1" applyFill="1" applyBorder="1" applyAlignment="1" applyProtection="1">
      <alignment horizontal="center" vertical="center"/>
      <protection/>
    </xf>
    <xf numFmtId="0" fontId="127" fillId="0" borderId="17" xfId="0" applyFont="1" applyFill="1" applyBorder="1" applyAlignment="1" applyProtection="1">
      <alignment horizontal="center" vertical="center"/>
      <protection/>
    </xf>
    <xf numFmtId="0" fontId="128" fillId="0" borderId="17"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124" fillId="0" borderId="17"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129"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2" fillId="0" borderId="11" xfId="0" applyFont="1" applyFill="1" applyBorder="1" applyAlignment="1" applyProtection="1">
      <alignment horizontal="center" vertical="center"/>
      <protection/>
    </xf>
    <xf numFmtId="0" fontId="130" fillId="0" borderId="0" xfId="0" applyFont="1" applyFill="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131" fillId="0" borderId="0" xfId="0" applyFont="1" applyBorder="1" applyAlignment="1" applyProtection="1">
      <alignment horizontal="center" vertical="center"/>
      <protection/>
    </xf>
    <xf numFmtId="0" fontId="132" fillId="0" borderId="23" xfId="0" applyFont="1" applyFill="1" applyBorder="1" applyAlignment="1" applyProtection="1">
      <alignment horizontal="center" vertical="center"/>
      <protection/>
    </xf>
    <xf numFmtId="0" fontId="132" fillId="0" borderId="24" xfId="0" applyFont="1" applyFill="1" applyBorder="1" applyAlignment="1" applyProtection="1">
      <alignment horizontal="center" vertical="center"/>
      <protection/>
    </xf>
    <xf numFmtId="0" fontId="133"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32" fillId="0" borderId="0" xfId="0" applyFont="1" applyFill="1" applyBorder="1" applyAlignment="1" applyProtection="1">
      <alignment horizontal="center" vertical="center"/>
      <protection/>
    </xf>
    <xf numFmtId="0" fontId="132" fillId="0" borderId="11" xfId="0" applyFont="1" applyFill="1" applyBorder="1" applyAlignment="1" applyProtection="1">
      <alignment horizontal="center" vertical="center"/>
      <protection/>
    </xf>
    <xf numFmtId="0" fontId="127" fillId="0" borderId="1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27" fillId="0" borderId="19" xfId="0" applyFont="1" applyFill="1" applyBorder="1" applyAlignment="1" applyProtection="1">
      <alignment horizontal="center" vertical="center"/>
      <protection/>
    </xf>
    <xf numFmtId="0" fontId="127"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27" fillId="0" borderId="26" xfId="0" applyFont="1" applyFill="1" applyBorder="1" applyAlignment="1" applyProtection="1">
      <alignment horizontal="center" vertical="center"/>
      <protection/>
    </xf>
    <xf numFmtId="0" fontId="128" fillId="0" borderId="12"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74"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124" fillId="0" borderId="12" xfId="0" applyFont="1" applyFill="1" applyBorder="1" applyAlignment="1" applyProtection="1">
      <alignment horizontal="center" vertical="center"/>
      <protection/>
    </xf>
    <xf numFmtId="0" fontId="127" fillId="0" borderId="14"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7" xfId="0" applyBorder="1" applyAlignment="1" applyProtection="1">
      <alignment horizontal="center" vertical="center"/>
      <protection/>
    </xf>
    <xf numFmtId="0" fontId="130" fillId="0" borderId="27" xfId="0" applyFont="1" applyFill="1" applyBorder="1" applyAlignment="1" applyProtection="1">
      <alignment horizontal="center" vertical="center"/>
      <protection/>
    </xf>
    <xf numFmtId="37" fontId="75" fillId="0" borderId="27" xfId="0" applyNumberFormat="1" applyFont="1" applyFill="1" applyBorder="1" applyAlignment="1" applyProtection="1">
      <alignment horizontal="center" vertical="center" wrapText="1"/>
      <protection/>
    </xf>
    <xf numFmtId="0" fontId="0" fillId="0" borderId="28" xfId="0" applyFill="1" applyBorder="1" applyAlignment="1" applyProtection="1">
      <alignment horizontal="center" vertical="center"/>
      <protection/>
    </xf>
    <xf numFmtId="0" fontId="31" fillId="0" borderId="19"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129" fillId="0" borderId="0" xfId="0" applyFont="1" applyBorder="1" applyAlignment="1" applyProtection="1">
      <alignment horizontal="left" vertical="center"/>
      <protection/>
    </xf>
    <xf numFmtId="0" fontId="31" fillId="0" borderId="11" xfId="0" applyFont="1" applyBorder="1" applyAlignment="1" applyProtection="1">
      <alignment horizontal="left" vertical="center"/>
      <protection/>
    </xf>
    <xf numFmtId="37" fontId="4" fillId="0" borderId="0" xfId="0" applyNumberFormat="1" applyFont="1" applyFill="1" applyBorder="1" applyAlignment="1" applyProtection="1">
      <alignment horizontal="center" vertical="center"/>
      <protection/>
    </xf>
    <xf numFmtId="0" fontId="0" fillId="0" borderId="19" xfId="0" applyBorder="1" applyAlignment="1" applyProtection="1">
      <alignment vertical="center" wrapText="1"/>
      <protection/>
    </xf>
    <xf numFmtId="0" fontId="0" fillId="0" borderId="0" xfId="0" applyBorder="1" applyAlignment="1" applyProtection="1">
      <alignment vertical="center" wrapText="1"/>
      <protection/>
    </xf>
    <xf numFmtId="0" fontId="134" fillId="0" borderId="0" xfId="0" applyFont="1" applyBorder="1" applyAlignment="1" applyProtection="1">
      <alignment horizontal="center" vertical="center" textRotation="14" wrapText="1"/>
      <protection/>
    </xf>
    <xf numFmtId="37" fontId="3" fillId="0" borderId="0"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vertical="center" wrapText="1"/>
      <protection/>
    </xf>
    <xf numFmtId="37" fontId="4" fillId="0" borderId="0" xfId="0" applyNumberFormat="1" applyFont="1" applyFill="1" applyBorder="1" applyAlignment="1" applyProtection="1">
      <alignment vertical="center"/>
      <protection/>
    </xf>
    <xf numFmtId="0" fontId="135" fillId="0" borderId="0" xfId="0" applyFont="1" applyBorder="1" applyAlignment="1" applyProtection="1">
      <alignment horizontal="center" vertical="center"/>
      <protection/>
    </xf>
    <xf numFmtId="0" fontId="135" fillId="0" borderId="11" xfId="0" applyFont="1" applyBorder="1" applyAlignment="1" applyProtection="1">
      <alignment horizontal="center" vertical="center"/>
      <protection/>
    </xf>
    <xf numFmtId="0" fontId="129" fillId="0" borderId="17" xfId="0" applyFont="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37" fontId="136" fillId="0" borderId="11" xfId="53" applyNumberFormat="1" applyFont="1" applyFill="1" applyBorder="1" applyAlignment="1" applyProtection="1">
      <alignment horizontal="center" vertical="center" wrapText="1"/>
      <protection/>
    </xf>
    <xf numFmtId="0" fontId="17" fillId="0" borderId="19"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30" fillId="0" borderId="13" xfId="0" applyFont="1" applyFill="1" applyBorder="1" applyAlignment="1" applyProtection="1">
      <alignment horizontal="center" vertical="center"/>
      <protection/>
    </xf>
    <xf numFmtId="0" fontId="130" fillId="0" borderId="14" xfId="0" applyFont="1" applyFill="1" applyBorder="1" applyAlignment="1" applyProtection="1">
      <alignment horizontal="center" vertical="center"/>
      <protection/>
    </xf>
    <xf numFmtId="37" fontId="3" fillId="0" borderId="14"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29" fillId="0" borderId="17" xfId="0" applyFont="1" applyBorder="1" applyAlignment="1" applyProtection="1">
      <alignment horizontal="left" vertical="center"/>
      <protection/>
    </xf>
    <xf numFmtId="0" fontId="137" fillId="0" borderId="0" xfId="0" applyFont="1" applyBorder="1" applyAlignment="1" applyProtection="1">
      <alignment horizontal="left" vertical="center"/>
      <protection/>
    </xf>
    <xf numFmtId="0" fontId="29" fillId="0" borderId="17" xfId="0" applyFont="1" applyBorder="1" applyAlignment="1" applyProtection="1">
      <alignment horizontal="center" vertical="center"/>
      <protection/>
    </xf>
    <xf numFmtId="0" fontId="138" fillId="0" borderId="18" xfId="0" applyFont="1" applyFill="1"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37" fontId="4" fillId="0" borderId="21" xfId="0" applyNumberFormat="1" applyFont="1" applyFill="1" applyBorder="1" applyAlignment="1" applyProtection="1">
      <alignment horizontal="center" vertical="center"/>
      <protection/>
    </xf>
    <xf numFmtId="0" fontId="139" fillId="0" borderId="19" xfId="0" applyFont="1" applyBorder="1" applyAlignment="1" applyProtection="1">
      <alignment horizontal="left" vertical="center"/>
      <protection/>
    </xf>
    <xf numFmtId="0" fontId="130" fillId="0" borderId="0" xfId="0" applyFont="1" applyBorder="1" applyAlignment="1" applyProtection="1">
      <alignment horizontal="left" vertical="center"/>
      <protection/>
    </xf>
    <xf numFmtId="0" fontId="140" fillId="0" borderId="0" xfId="0" applyFont="1" applyBorder="1" applyAlignment="1" applyProtection="1">
      <alignment horizontal="center" vertical="center" wrapText="1"/>
      <protection/>
    </xf>
    <xf numFmtId="0" fontId="140" fillId="0" borderId="11" xfId="0" applyFont="1" applyFill="1" applyBorder="1" applyAlignment="1" applyProtection="1">
      <alignment horizontal="center" vertical="center" wrapText="1"/>
      <protection/>
    </xf>
    <xf numFmtId="0" fontId="140" fillId="0" borderId="0" xfId="0" applyFont="1" applyBorder="1" applyAlignment="1" applyProtection="1">
      <alignment horizontal="left" vertical="center" wrapText="1"/>
      <protection/>
    </xf>
    <xf numFmtId="0" fontId="0" fillId="0" borderId="26" xfId="0"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vertical="center" wrapText="1"/>
      <protection/>
    </xf>
    <xf numFmtId="0" fontId="0" fillId="0" borderId="21" xfId="0" applyFill="1" applyBorder="1" applyAlignment="1" applyProtection="1">
      <alignment vertical="center"/>
      <protection/>
    </xf>
    <xf numFmtId="0" fontId="0" fillId="0" borderId="26" xfId="0" applyBorder="1" applyAlignment="1" applyProtection="1">
      <alignment vertical="center" wrapText="1"/>
      <protection/>
    </xf>
    <xf numFmtId="0" fontId="0" fillId="0" borderId="12" xfId="0" applyFill="1" applyBorder="1" applyAlignment="1" applyProtection="1">
      <alignment vertical="center"/>
      <protection/>
    </xf>
    <xf numFmtId="0" fontId="124" fillId="0" borderId="0"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9"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130" fillId="0" borderId="19" xfId="0" applyFont="1" applyBorder="1" applyAlignment="1" applyProtection="1">
      <alignment horizontal="center" vertical="center"/>
      <protection/>
    </xf>
    <xf numFmtId="0" fontId="130" fillId="0" borderId="0" xfId="0" applyFont="1" applyBorder="1" applyAlignment="1" applyProtection="1">
      <alignment horizontal="center" vertical="center"/>
      <protection/>
    </xf>
    <xf numFmtId="0" fontId="130" fillId="0" borderId="29" xfId="0" applyFont="1" applyBorder="1" applyAlignment="1" applyProtection="1">
      <alignment horizontal="center" vertical="center"/>
      <protection/>
    </xf>
    <xf numFmtId="0" fontId="127"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37" fontId="75" fillId="0" borderId="0" xfId="0" applyNumberFormat="1" applyFont="1" applyFill="1" applyBorder="1" applyAlignment="1" applyProtection="1">
      <alignment horizontal="center" vertical="center" wrapText="1"/>
      <protection/>
    </xf>
    <xf numFmtId="0" fontId="141" fillId="0" borderId="0" xfId="0" applyFont="1" applyBorder="1" applyAlignment="1" applyProtection="1">
      <alignment horizontal="center" vertical="center"/>
      <protection/>
    </xf>
    <xf numFmtId="0" fontId="31" fillId="0" borderId="0" xfId="0" applyFont="1" applyBorder="1" applyAlignment="1" applyProtection="1">
      <alignment vertical="center"/>
      <protection/>
    </xf>
    <xf numFmtId="0" fontId="31" fillId="0" borderId="11" xfId="0" applyFont="1" applyBorder="1" applyAlignment="1" applyProtection="1">
      <alignment vertical="center"/>
      <protection/>
    </xf>
    <xf numFmtId="0" fontId="127"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0" fillId="0" borderId="19" xfId="0" applyFill="1" applyBorder="1" applyAlignment="1" applyProtection="1">
      <alignment horizontal="center" vertical="center" wrapText="1"/>
      <protection/>
    </xf>
    <xf numFmtId="0" fontId="46" fillId="34" borderId="10" xfId="0" applyFont="1" applyFill="1" applyBorder="1" applyAlignment="1" applyProtection="1">
      <alignment horizontal="center" vertical="center"/>
      <protection locked="0"/>
    </xf>
    <xf numFmtId="0" fontId="140" fillId="33" borderId="10" xfId="0" applyFont="1" applyFill="1" applyBorder="1" applyAlignment="1" applyProtection="1">
      <alignment horizontal="center" vertical="center"/>
      <protection locked="0"/>
    </xf>
    <xf numFmtId="0" fontId="0" fillId="0" borderId="12" xfId="0" applyFill="1" applyBorder="1" applyAlignment="1" applyProtection="1">
      <alignment vertical="center" wrapText="1"/>
      <protection/>
    </xf>
    <xf numFmtId="0" fontId="130" fillId="0" borderId="19" xfId="0" applyFont="1" applyFill="1" applyBorder="1" applyAlignment="1" applyProtection="1">
      <alignment horizontal="center" vertical="center"/>
      <protection/>
    </xf>
    <xf numFmtId="0" fontId="140" fillId="33" borderId="32" xfId="0" applyFont="1" applyFill="1" applyBorder="1" applyAlignment="1" applyProtection="1">
      <alignment horizontal="center" vertical="center"/>
      <protection locked="0"/>
    </xf>
    <xf numFmtId="0" fontId="49" fillId="0" borderId="10" xfId="0" applyFont="1" applyBorder="1" applyAlignment="1" applyProtection="1">
      <alignment horizontal="center" vertical="center" wrapText="1"/>
      <protection/>
    </xf>
    <xf numFmtId="0" fontId="7" fillId="0" borderId="33"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21" xfId="0" applyBorder="1" applyAlignment="1" applyProtection="1">
      <alignment vertical="center" wrapText="1"/>
      <protection/>
    </xf>
    <xf numFmtId="0" fontId="142" fillId="0" borderId="17" xfId="0" applyFont="1" applyBorder="1" applyAlignment="1" applyProtection="1">
      <alignment vertical="center"/>
      <protection/>
    </xf>
    <xf numFmtId="0" fontId="0" fillId="0" borderId="19" xfId="0" applyBorder="1" applyAlignment="1" applyProtection="1">
      <alignment horizontal="right" vertical="center"/>
      <protection/>
    </xf>
    <xf numFmtId="0" fontId="0" fillId="0" borderId="0" xfId="0" applyBorder="1" applyAlignment="1" applyProtection="1">
      <alignment horizontal="right" vertical="center"/>
      <protection/>
    </xf>
    <xf numFmtId="0" fontId="124" fillId="0" borderId="0" xfId="0" applyFont="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19"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37" fontId="4" fillId="0" borderId="0" xfId="0" applyNumberFormat="1" applyFont="1" applyFill="1" applyBorder="1" applyAlignment="1" applyProtection="1">
      <alignment horizontal="right" vertical="center"/>
      <protection/>
    </xf>
    <xf numFmtId="0" fontId="5" fillId="0" borderId="21" xfId="0" applyFont="1" applyBorder="1" applyAlignment="1" applyProtection="1">
      <alignment horizontal="center" vertical="center"/>
      <protection/>
    </xf>
    <xf numFmtId="0" fontId="0" fillId="35"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75" fillId="0" borderId="0" xfId="0" applyFont="1" applyFill="1" applyAlignment="1" applyProtection="1">
      <alignment horizontal="center" vertical="center"/>
      <protection/>
    </xf>
    <xf numFmtId="0" fontId="75" fillId="35" borderId="0" xfId="0" applyFont="1" applyFill="1" applyAlignment="1" applyProtection="1">
      <alignment horizontal="center" vertical="center"/>
      <protection/>
    </xf>
    <xf numFmtId="0" fontId="0" fillId="36" borderId="0" xfId="0" applyFill="1" applyAlignment="1" applyProtection="1">
      <alignment horizontal="center" vertical="center"/>
      <protection/>
    </xf>
    <xf numFmtId="0" fontId="0" fillId="0" borderId="0" xfId="0" applyAlignment="1" applyProtection="1">
      <alignment horizontal="center" vertical="center"/>
      <protection/>
    </xf>
    <xf numFmtId="0" fontId="0" fillId="3" borderId="0" xfId="0" applyFill="1" applyAlignment="1" applyProtection="1">
      <alignment horizontal="center" vertical="center"/>
      <protection/>
    </xf>
    <xf numFmtId="0" fontId="0" fillId="0" borderId="0" xfId="0" applyAlignment="1" applyProtection="1">
      <alignment/>
      <protection/>
    </xf>
    <xf numFmtId="164" fontId="0" fillId="35" borderId="0" xfId="0" applyNumberFormat="1" applyFill="1" applyAlignment="1" applyProtection="1">
      <alignment horizontal="center" vertical="center"/>
      <protection/>
    </xf>
    <xf numFmtId="0" fontId="75" fillId="35" borderId="0" xfId="0" applyNumberFormat="1" applyFont="1" applyFill="1" applyAlignment="1" applyProtection="1">
      <alignment horizontal="center" vertical="center"/>
      <protection/>
    </xf>
    <xf numFmtId="37" fontId="75" fillId="35" borderId="0" xfId="0" applyNumberFormat="1" applyFont="1" applyFill="1" applyAlignment="1" applyProtection="1">
      <alignment horizontal="center" vertical="center"/>
      <protection/>
    </xf>
    <xf numFmtId="37" fontId="0" fillId="35" borderId="0" xfId="0" applyNumberFormat="1" applyFill="1" applyAlignment="1" applyProtection="1">
      <alignment horizontal="center" vertical="center"/>
      <protection/>
    </xf>
    <xf numFmtId="42" fontId="0" fillId="35" borderId="0" xfId="0" applyNumberFormat="1" applyFill="1" applyAlignment="1" applyProtection="1">
      <alignment horizontal="center" vertical="center"/>
      <protection/>
    </xf>
    <xf numFmtId="0" fontId="0" fillId="35" borderId="0" xfId="0" applyNumberFormat="1" applyFill="1" applyAlignment="1" applyProtection="1">
      <alignment horizontal="center" vertical="center"/>
      <protection/>
    </xf>
    <xf numFmtId="2" fontId="0" fillId="35" borderId="0" xfId="0" applyNumberFormat="1" applyFill="1" applyAlignment="1" applyProtection="1">
      <alignment horizontal="center" vertical="center"/>
      <protection/>
    </xf>
    <xf numFmtId="37" fontId="0" fillId="36" borderId="0" xfId="0" applyNumberFormat="1" applyFill="1" applyAlignment="1" applyProtection="1">
      <alignment horizontal="center" vertical="center"/>
      <protection/>
    </xf>
    <xf numFmtId="37" fontId="0" fillId="3" borderId="0" xfId="0" applyNumberFormat="1" applyFill="1" applyAlignment="1" applyProtection="1">
      <alignment horizontal="center" vertical="center"/>
      <protection/>
    </xf>
    <xf numFmtId="39" fontId="0" fillId="3" borderId="0" xfId="0" applyNumberFormat="1" applyFill="1" applyAlignment="1" applyProtection="1">
      <alignment horizontal="center" vertical="center"/>
      <protection/>
    </xf>
    <xf numFmtId="0" fontId="0" fillId="3" borderId="0" xfId="0" applyNumberFormat="1" applyFill="1" applyAlignment="1" applyProtection="1">
      <alignment horizontal="center" vertical="center" wrapText="1"/>
      <protection/>
    </xf>
    <xf numFmtId="37" fontId="0" fillId="0" borderId="0" xfId="0" applyNumberFormat="1" applyAlignment="1" applyProtection="1">
      <alignment horizontal="center" vertical="center"/>
      <protection/>
    </xf>
    <xf numFmtId="0" fontId="75"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143"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143" fillId="0" borderId="0" xfId="0" applyFont="1" applyFill="1" applyAlignment="1" applyProtection="1">
      <alignment horizontal="center" vertical="center"/>
      <protection/>
    </xf>
    <xf numFmtId="0" fontId="33" fillId="0" borderId="0" xfId="0" applyFont="1" applyFill="1" applyAlignment="1" applyProtection="1">
      <alignment horizontal="center" vertical="center"/>
      <protection/>
    </xf>
    <xf numFmtId="0" fontId="34" fillId="0" borderId="0" xfId="0" applyFont="1" applyAlignment="1" applyProtection="1">
      <alignment horizontal="center" vertical="center"/>
      <protection/>
    </xf>
    <xf numFmtId="0" fontId="144" fillId="0" borderId="0" xfId="0" applyFont="1" applyAlignment="1" applyProtection="1">
      <alignment horizontal="center" vertical="center"/>
      <protection/>
    </xf>
    <xf numFmtId="0" fontId="129"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164" fontId="22" fillId="0" borderId="0" xfId="0" applyNumberFormat="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protection/>
    </xf>
    <xf numFmtId="0" fontId="0" fillId="0" borderId="0" xfId="0" applyFill="1" applyAlignment="1" applyProtection="1">
      <alignment/>
      <protection/>
    </xf>
    <xf numFmtId="42" fontId="5" fillId="0" borderId="11" xfId="0" applyNumberFormat="1" applyFont="1" applyFill="1" applyBorder="1" applyAlignment="1" applyProtection="1">
      <alignment vertical="center"/>
      <protection/>
    </xf>
    <xf numFmtId="0" fontId="143" fillId="0" borderId="0" xfId="0" applyFont="1" applyFill="1" applyBorder="1" applyAlignment="1" applyProtection="1">
      <alignment horizontal="center" vertical="center"/>
      <protection/>
    </xf>
    <xf numFmtId="0" fontId="145" fillId="0" borderId="11" xfId="0" applyFont="1" applyFill="1" applyBorder="1" applyAlignment="1" applyProtection="1">
      <alignment vertical="center"/>
      <protection/>
    </xf>
    <xf numFmtId="0" fontId="145" fillId="0" borderId="0" xfId="0" applyFont="1" applyFill="1" applyBorder="1" applyAlignment="1" applyProtection="1">
      <alignment vertical="center"/>
      <protection/>
    </xf>
    <xf numFmtId="37" fontId="23" fillId="0" borderId="0" xfId="53" applyNumberFormat="1" applyFont="1" applyFill="1" applyBorder="1" applyAlignment="1" applyProtection="1">
      <alignment horizontal="center" vertical="center" wrapText="1"/>
      <protection/>
    </xf>
    <xf numFmtId="0" fontId="146" fillId="0" borderId="0" xfId="0" applyFont="1" applyAlignment="1" applyProtection="1">
      <alignment/>
      <protection/>
    </xf>
    <xf numFmtId="0" fontId="0" fillId="37" borderId="0" xfId="0" applyFill="1" applyBorder="1" applyAlignment="1" applyProtection="1">
      <alignment vertical="center"/>
      <protection/>
    </xf>
    <xf numFmtId="0" fontId="147" fillId="0" borderId="0" xfId="0" applyFont="1" applyFill="1" applyBorder="1" applyAlignment="1" applyProtection="1">
      <alignment horizontal="center" vertical="center"/>
      <protection/>
    </xf>
    <xf numFmtId="0" fontId="147" fillId="0" borderId="11" xfId="0" applyFont="1" applyFill="1" applyBorder="1" applyAlignment="1" applyProtection="1">
      <alignment horizontal="center" vertical="center"/>
      <protection/>
    </xf>
    <xf numFmtId="0" fontId="0" fillId="0" borderId="0" xfId="0" applyFill="1" applyBorder="1" applyAlignment="1" applyProtection="1">
      <alignment/>
      <protection/>
    </xf>
    <xf numFmtId="0" fontId="138" fillId="0" borderId="0" xfId="0" applyFont="1" applyBorder="1" applyAlignment="1" applyProtection="1">
      <alignment horizontal="center" vertical="center"/>
      <protection/>
    </xf>
    <xf numFmtId="0" fontId="89" fillId="0" borderId="0" xfId="0" applyFont="1" applyFill="1" applyBorder="1" applyAlignment="1" applyProtection="1">
      <alignment horizontal="center" vertical="center"/>
      <protection/>
    </xf>
    <xf numFmtId="0" fontId="89" fillId="0" borderId="0" xfId="0" applyFont="1" applyAlignment="1" applyProtection="1">
      <alignment horizontal="center" vertical="center"/>
      <protection/>
    </xf>
    <xf numFmtId="0" fontId="148" fillId="0" borderId="0" xfId="0" applyFont="1" applyAlignment="1" applyProtection="1">
      <alignment horizontal="center" vertical="center"/>
      <protection/>
    </xf>
    <xf numFmtId="0" fontId="138" fillId="0" borderId="0" xfId="0" applyFont="1" applyAlignment="1" applyProtection="1">
      <alignment horizontal="center" vertical="center"/>
      <protection/>
    </xf>
    <xf numFmtId="0" fontId="143" fillId="0" borderId="0" xfId="0" applyFont="1" applyBorder="1" applyAlignment="1" applyProtection="1">
      <alignment horizontal="center" vertical="center"/>
      <protection/>
    </xf>
    <xf numFmtId="164" fontId="149" fillId="34" borderId="0" xfId="0" applyNumberFormat="1" applyFont="1" applyFill="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150" fillId="0" borderId="0" xfId="0" applyFont="1" applyBorder="1" applyAlignment="1" applyProtection="1">
      <alignment horizontal="center" vertical="center"/>
      <protection/>
    </xf>
    <xf numFmtId="0" fontId="75" fillId="0" borderId="0" xfId="0" applyFont="1" applyAlignment="1" applyProtection="1">
      <alignment vertical="center"/>
      <protection/>
    </xf>
    <xf numFmtId="0" fontId="143" fillId="0" borderId="0" xfId="0" applyFont="1" applyAlignment="1" applyProtection="1">
      <alignment vertical="center"/>
      <protection/>
    </xf>
    <xf numFmtId="0" fontId="0" fillId="0" borderId="0" xfId="0" applyAlignment="1" applyProtection="1">
      <alignment vertical="center"/>
      <protection/>
    </xf>
    <xf numFmtId="0" fontId="75" fillId="0" borderId="0" xfId="0" applyFont="1" applyFill="1" applyBorder="1" applyAlignment="1" applyProtection="1">
      <alignment vertical="center"/>
      <protection/>
    </xf>
    <xf numFmtId="0" fontId="75" fillId="0" borderId="11" xfId="0" applyFont="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wrapText="1"/>
      <protection/>
    </xf>
    <xf numFmtId="0" fontId="16" fillId="0" borderId="0" xfId="0" applyFont="1" applyFill="1" applyAlignment="1" applyProtection="1">
      <alignment horizontal="center" vertical="center" wrapText="1"/>
      <protection/>
    </xf>
    <xf numFmtId="0" fontId="75" fillId="0" borderId="0" xfId="0" applyFont="1" applyAlignment="1" applyProtection="1">
      <alignment horizontal="center" vertical="center" wrapText="1"/>
      <protection/>
    </xf>
    <xf numFmtId="0" fontId="0" fillId="0" borderId="0" xfId="0" applyAlignment="1" applyProtection="1">
      <alignment horizontal="lef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0" fillId="0" borderId="0" xfId="0" applyBorder="1" applyAlignment="1" applyProtection="1">
      <alignment horizontal="center" vertical="center"/>
      <protection/>
    </xf>
    <xf numFmtId="0" fontId="140" fillId="0" borderId="19"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0" fontId="140" fillId="33" borderId="10" xfId="0" applyFont="1" applyFill="1" applyBorder="1" applyAlignment="1" applyProtection="1">
      <alignment horizontal="center" vertical="center"/>
      <protection locked="0"/>
    </xf>
    <xf numFmtId="37" fontId="6" fillId="34" borderId="10" xfId="0" applyNumberFormat="1" applyFont="1" applyFill="1" applyBorder="1" applyAlignment="1" applyProtection="1">
      <alignment horizontal="center" vertical="center"/>
      <protection locked="0"/>
    </xf>
    <xf numFmtId="0" fontId="6" fillId="34" borderId="10" xfId="0" applyNumberFormat="1" applyFont="1" applyFill="1" applyBorder="1" applyAlignment="1" applyProtection="1">
      <alignment horizontal="center" vertical="center"/>
      <protection locked="0"/>
    </xf>
    <xf numFmtId="0" fontId="140" fillId="33" borderId="10" xfId="0" applyFont="1" applyFill="1" applyBorder="1" applyAlignment="1" applyProtection="1">
      <alignment vertical="center" wrapText="1"/>
      <protection locked="0"/>
    </xf>
    <xf numFmtId="0" fontId="140" fillId="0" borderId="0" xfId="0" applyFont="1" applyFill="1" applyBorder="1" applyAlignment="1" applyProtection="1">
      <alignment vertical="center" wrapText="1"/>
      <protection locked="0"/>
    </xf>
    <xf numFmtId="0" fontId="140" fillId="33" borderId="34" xfId="0" applyFont="1" applyFill="1" applyBorder="1" applyAlignment="1" applyProtection="1">
      <alignment horizontal="center" vertical="center" wrapText="1"/>
      <protection locked="0"/>
    </xf>
    <xf numFmtId="0" fontId="140" fillId="33" borderId="35" xfId="0" applyFont="1" applyFill="1" applyBorder="1" applyAlignment="1" applyProtection="1">
      <alignment horizontal="center" vertical="center" wrapText="1"/>
      <protection locked="0"/>
    </xf>
    <xf numFmtId="0" fontId="140" fillId="0" borderId="36" xfId="0" applyFont="1" applyBorder="1" applyAlignment="1" applyProtection="1">
      <alignment horizontal="center" vertical="center" wrapText="1"/>
      <protection/>
    </xf>
    <xf numFmtId="0" fontId="140" fillId="0" borderId="0" xfId="0" applyFont="1" applyBorder="1" applyAlignment="1" applyProtection="1">
      <alignment horizontal="center" vertical="center" wrapText="1"/>
      <protection/>
    </xf>
    <xf numFmtId="0" fontId="140" fillId="0" borderId="29" xfId="0" applyFont="1" applyBorder="1" applyAlignment="1" applyProtection="1">
      <alignment horizontal="center" vertical="center" wrapText="1"/>
      <protection/>
    </xf>
    <xf numFmtId="0" fontId="146" fillId="0" borderId="0" xfId="0" applyFont="1" applyAlignment="1" applyProtection="1">
      <alignment horizontal="left" vertical="center" wrapText="1"/>
      <protection/>
    </xf>
    <xf numFmtId="0" fontId="140" fillId="33" borderId="10" xfId="0" applyFont="1" applyFill="1" applyBorder="1" applyAlignment="1" applyProtection="1">
      <alignment horizontal="center" vertical="center" wrapText="1"/>
      <protection locked="0"/>
    </xf>
    <xf numFmtId="0" fontId="151" fillId="0" borderId="19" xfId="0" applyFont="1" applyBorder="1" applyAlignment="1" applyProtection="1">
      <alignment horizontal="center" vertical="center" wrapText="1"/>
      <protection/>
    </xf>
    <xf numFmtId="0" fontId="151" fillId="0" borderId="0" xfId="0" applyFont="1" applyBorder="1" applyAlignment="1" applyProtection="1">
      <alignment horizontal="center" vertical="center" wrapText="1"/>
      <protection/>
    </xf>
    <xf numFmtId="0" fontId="38" fillId="35" borderId="37" xfId="0" applyFont="1" applyFill="1" applyBorder="1" applyAlignment="1" applyProtection="1">
      <alignment horizontal="center" vertical="center" wrapText="1"/>
      <protection/>
    </xf>
    <xf numFmtId="0" fontId="38" fillId="35" borderId="14" xfId="0" applyFont="1" applyFill="1" applyBorder="1" applyAlignment="1" applyProtection="1">
      <alignment horizontal="center" vertical="center" wrapText="1"/>
      <protection/>
    </xf>
    <xf numFmtId="0" fontId="38" fillId="35" borderId="38" xfId="0" applyFont="1" applyFill="1" applyBorder="1" applyAlignment="1" applyProtection="1">
      <alignment horizontal="center" vertical="center" wrapText="1"/>
      <protection/>
    </xf>
    <xf numFmtId="0" fontId="38" fillId="35" borderId="36" xfId="0" applyFont="1" applyFill="1" applyBorder="1" applyAlignment="1" applyProtection="1">
      <alignment horizontal="center" vertical="center" wrapText="1"/>
      <protection/>
    </xf>
    <xf numFmtId="0" fontId="38" fillId="35" borderId="0" xfId="0" applyFont="1" applyFill="1" applyBorder="1" applyAlignment="1" applyProtection="1">
      <alignment horizontal="center" vertical="center" wrapText="1"/>
      <protection/>
    </xf>
    <xf numFmtId="0" fontId="38" fillId="35" borderId="29" xfId="0" applyFont="1" applyFill="1" applyBorder="1" applyAlignment="1" applyProtection="1">
      <alignment horizontal="center" vertical="center" wrapText="1"/>
      <protection/>
    </xf>
    <xf numFmtId="0" fontId="38" fillId="35" borderId="39" xfId="0" applyFont="1" applyFill="1" applyBorder="1" applyAlignment="1" applyProtection="1">
      <alignment horizontal="center" vertical="center" wrapText="1"/>
      <protection/>
    </xf>
    <xf numFmtId="0" fontId="38" fillId="35" borderId="12" xfId="0" applyFont="1" applyFill="1" applyBorder="1" applyAlignment="1" applyProtection="1">
      <alignment horizontal="center" vertical="center" wrapText="1"/>
      <protection/>
    </xf>
    <xf numFmtId="0" fontId="38" fillId="35" borderId="40" xfId="0" applyFont="1" applyFill="1" applyBorder="1" applyAlignment="1" applyProtection="1">
      <alignment horizontal="center" vertical="center" wrapText="1"/>
      <protection/>
    </xf>
    <xf numFmtId="0" fontId="39" fillId="0" borderId="16" xfId="0" applyFont="1" applyBorder="1" applyAlignment="1" applyProtection="1">
      <alignment horizontal="center" vertical="center" wrapText="1"/>
      <protection/>
    </xf>
    <xf numFmtId="0" fontId="39" fillId="0" borderId="17" xfId="0" applyFont="1" applyBorder="1" applyAlignment="1" applyProtection="1">
      <alignment horizontal="center" vertical="center" wrapText="1"/>
      <protection/>
    </xf>
    <xf numFmtId="0" fontId="39" fillId="0" borderId="18" xfId="0" applyFont="1" applyBorder="1" applyAlignment="1" applyProtection="1">
      <alignment horizontal="center" vertical="center" wrapText="1"/>
      <protection/>
    </xf>
    <xf numFmtId="0" fontId="152" fillId="0" borderId="41" xfId="0" applyFont="1" applyBorder="1" applyAlignment="1" applyProtection="1">
      <alignment horizontal="center" vertical="center"/>
      <protection/>
    </xf>
    <xf numFmtId="0" fontId="152" fillId="0" borderId="42" xfId="0" applyFont="1" applyBorder="1" applyAlignment="1" applyProtection="1">
      <alignment horizontal="center" vertical="center"/>
      <protection/>
    </xf>
    <xf numFmtId="0" fontId="152" fillId="0" borderId="43" xfId="0" applyFont="1" applyBorder="1" applyAlignment="1" applyProtection="1">
      <alignment horizontal="center" vertical="center"/>
      <protection/>
    </xf>
    <xf numFmtId="0" fontId="28" fillId="0" borderId="17" xfId="0" applyFont="1" applyBorder="1" applyAlignment="1" applyProtection="1">
      <alignment horizontal="center" vertical="center"/>
      <protection/>
    </xf>
    <xf numFmtId="0" fontId="28" fillId="0" borderId="18" xfId="0" applyFont="1" applyBorder="1" applyAlignment="1" applyProtection="1">
      <alignment horizontal="center" vertical="center"/>
      <protection/>
    </xf>
    <xf numFmtId="0" fontId="140" fillId="33" borderId="23" xfId="0" applyFont="1" applyFill="1" applyBorder="1" applyAlignment="1" applyProtection="1">
      <alignment horizontal="center" vertical="center" wrapText="1"/>
      <protection locked="0"/>
    </xf>
    <xf numFmtId="0" fontId="153" fillId="0" borderId="13" xfId="0" applyFont="1" applyBorder="1" applyAlignment="1" applyProtection="1">
      <alignment horizontal="center" vertical="center" wrapText="1"/>
      <protection/>
    </xf>
    <xf numFmtId="0" fontId="153" fillId="0" borderId="14" xfId="0" applyFont="1" applyBorder="1" applyAlignment="1" applyProtection="1">
      <alignment horizontal="center" vertical="center" wrapText="1"/>
      <protection/>
    </xf>
    <xf numFmtId="0" fontId="153" fillId="0" borderId="15" xfId="0" applyFont="1" applyBorder="1" applyAlignment="1" applyProtection="1">
      <alignment horizontal="center" vertical="center" wrapText="1"/>
      <protection/>
    </xf>
    <xf numFmtId="0" fontId="153" fillId="0" borderId="19" xfId="0" applyFont="1" applyBorder="1" applyAlignment="1" applyProtection="1">
      <alignment horizontal="center" vertical="center" wrapText="1"/>
      <protection/>
    </xf>
    <xf numFmtId="0" fontId="153" fillId="0" borderId="0" xfId="0" applyFont="1" applyBorder="1" applyAlignment="1" applyProtection="1">
      <alignment horizontal="center" vertical="center" wrapText="1"/>
      <protection/>
    </xf>
    <xf numFmtId="0" fontId="153" fillId="0" borderId="11" xfId="0" applyFont="1" applyBorder="1" applyAlignment="1" applyProtection="1">
      <alignment horizontal="center" vertical="center" wrapText="1"/>
      <protection/>
    </xf>
    <xf numFmtId="0" fontId="153" fillId="0" borderId="26" xfId="0" applyFont="1" applyBorder="1" applyAlignment="1" applyProtection="1">
      <alignment horizontal="center" vertical="center" wrapText="1"/>
      <protection/>
    </xf>
    <xf numFmtId="0" fontId="153" fillId="0" borderId="12" xfId="0" applyFont="1" applyBorder="1" applyAlignment="1" applyProtection="1">
      <alignment horizontal="center" vertical="center" wrapText="1"/>
      <protection/>
    </xf>
    <xf numFmtId="0" fontId="153" fillId="0" borderId="25" xfId="0" applyFont="1" applyBorder="1" applyAlignment="1" applyProtection="1">
      <alignment horizontal="center" vertical="center" wrapText="1"/>
      <protection/>
    </xf>
    <xf numFmtId="0" fontId="29" fillId="0" borderId="16" xfId="0" applyFont="1" applyBorder="1" applyAlignment="1" applyProtection="1">
      <alignment horizontal="left" vertical="center"/>
      <protection/>
    </xf>
    <xf numFmtId="0" fontId="29" fillId="0" borderId="17" xfId="0" applyFont="1" applyBorder="1" applyAlignment="1" applyProtection="1">
      <alignment horizontal="left" vertical="center"/>
      <protection/>
    </xf>
    <xf numFmtId="0" fontId="139" fillId="0" borderId="0" xfId="0" applyFont="1" applyBorder="1" applyAlignment="1" applyProtection="1">
      <alignment horizontal="center" vertical="center" wrapText="1"/>
      <protection/>
    </xf>
    <xf numFmtId="0" fontId="139" fillId="0" borderId="11"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33" borderId="34"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35" xfId="0" applyFill="1" applyBorder="1" applyAlignment="1" applyProtection="1">
      <alignment horizontal="center" vertical="center" wrapText="1"/>
      <protection/>
    </xf>
    <xf numFmtId="37" fontId="75" fillId="0" borderId="0" xfId="0" applyNumberFormat="1" applyFont="1" applyFill="1" applyBorder="1" applyAlignment="1" applyProtection="1">
      <alignment horizontal="center" vertical="center" wrapText="1"/>
      <protection/>
    </xf>
    <xf numFmtId="37" fontId="75" fillId="0" borderId="29" xfId="0" applyNumberFormat="1" applyFont="1" applyFill="1" applyBorder="1" applyAlignment="1" applyProtection="1">
      <alignment horizontal="center" vertical="center" wrapText="1"/>
      <protection/>
    </xf>
    <xf numFmtId="0" fontId="140" fillId="33" borderId="37" xfId="0" applyFont="1" applyFill="1" applyBorder="1" applyAlignment="1" applyProtection="1">
      <alignment horizontal="center" vertical="center" wrapText="1"/>
      <protection locked="0"/>
    </xf>
    <xf numFmtId="0" fontId="140" fillId="33" borderId="14" xfId="0" applyFont="1" applyFill="1" applyBorder="1" applyAlignment="1" applyProtection="1">
      <alignment horizontal="center" vertical="center" wrapText="1"/>
      <protection locked="0"/>
    </xf>
    <xf numFmtId="0" fontId="140" fillId="33" borderId="38" xfId="0" applyFont="1" applyFill="1" applyBorder="1" applyAlignment="1" applyProtection="1">
      <alignment horizontal="center" vertical="center" wrapText="1"/>
      <protection locked="0"/>
    </xf>
    <xf numFmtId="0" fontId="140" fillId="33" borderId="36" xfId="0" applyFont="1" applyFill="1" applyBorder="1" applyAlignment="1" applyProtection="1">
      <alignment horizontal="center" vertical="center" wrapText="1"/>
      <protection locked="0"/>
    </xf>
    <xf numFmtId="0" fontId="140" fillId="33" borderId="0" xfId="0" applyFont="1" applyFill="1" applyBorder="1" applyAlignment="1" applyProtection="1">
      <alignment horizontal="center" vertical="center" wrapText="1"/>
      <protection locked="0"/>
    </xf>
    <xf numFmtId="0" fontId="140" fillId="33" borderId="29" xfId="0" applyFont="1" applyFill="1" applyBorder="1" applyAlignment="1" applyProtection="1">
      <alignment horizontal="center" vertical="center" wrapText="1"/>
      <protection locked="0"/>
    </xf>
    <xf numFmtId="0" fontId="140" fillId="33" borderId="39" xfId="0" applyFont="1" applyFill="1" applyBorder="1" applyAlignment="1" applyProtection="1">
      <alignment horizontal="center" vertical="center" wrapText="1"/>
      <protection locked="0"/>
    </xf>
    <xf numFmtId="0" fontId="140" fillId="33" borderId="12" xfId="0" applyFont="1" applyFill="1" applyBorder="1" applyAlignment="1" applyProtection="1">
      <alignment horizontal="center" vertical="center" wrapText="1"/>
      <protection locked="0"/>
    </xf>
    <xf numFmtId="0" fontId="140" fillId="33" borderId="40"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28" fillId="0" borderId="44" xfId="0" applyFont="1" applyBorder="1" applyAlignment="1" applyProtection="1">
      <alignment horizontal="center" vertical="center"/>
      <protection/>
    </xf>
    <xf numFmtId="0" fontId="128" fillId="0" borderId="23" xfId="0" applyFont="1" applyBorder="1" applyAlignment="1" applyProtection="1">
      <alignment horizontal="center" vertical="center"/>
      <protection/>
    </xf>
    <xf numFmtId="0" fontId="128" fillId="0" borderId="35" xfId="0" applyFont="1" applyBorder="1" applyAlignment="1" applyProtection="1">
      <alignment horizontal="center" vertical="center"/>
      <protection/>
    </xf>
    <xf numFmtId="0" fontId="33" fillId="0" borderId="16"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31" fillId="0" borderId="18" xfId="0" applyFont="1" applyBorder="1" applyAlignment="1" applyProtection="1">
      <alignment horizontal="left" vertical="center"/>
      <protection/>
    </xf>
    <xf numFmtId="0" fontId="0" fillId="0" borderId="10" xfId="0" applyBorder="1" applyAlignment="1" applyProtection="1">
      <alignment horizontal="center" vertical="center" wrapText="1"/>
      <protection/>
    </xf>
    <xf numFmtId="0" fontId="140" fillId="33" borderId="10" xfId="0" applyFont="1" applyFill="1" applyBorder="1" applyAlignment="1" applyProtection="1">
      <alignment horizontal="center" vertical="center"/>
      <protection locked="0"/>
    </xf>
    <xf numFmtId="0" fontId="147" fillId="38" borderId="0" xfId="0" applyFont="1" applyFill="1" applyBorder="1" applyAlignment="1" applyProtection="1">
      <alignment horizontal="center" vertical="center"/>
      <protection locked="0"/>
    </xf>
    <xf numFmtId="0" fontId="147" fillId="38" borderId="11"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28" fillId="0" borderId="16" xfId="0" applyFont="1" applyBorder="1" applyAlignment="1" applyProtection="1">
      <alignment horizontal="center" vertical="center"/>
      <protection/>
    </xf>
    <xf numFmtId="0" fontId="130" fillId="0" borderId="19" xfId="0" applyFont="1" applyBorder="1" applyAlignment="1" applyProtection="1">
      <alignment horizontal="center" vertical="center"/>
      <protection/>
    </xf>
    <xf numFmtId="0" fontId="130" fillId="0" borderId="0" xfId="0" applyFont="1" applyBorder="1" applyAlignment="1" applyProtection="1">
      <alignment horizontal="center" vertical="center"/>
      <protection/>
    </xf>
    <xf numFmtId="37" fontId="6" fillId="8" borderId="37" xfId="0" applyNumberFormat="1" applyFont="1" applyFill="1" applyBorder="1" applyAlignment="1" applyProtection="1">
      <alignment horizontal="center" vertical="center"/>
      <protection/>
    </xf>
    <xf numFmtId="37" fontId="6" fillId="8" borderId="38" xfId="0" applyNumberFormat="1" applyFont="1" applyFill="1" applyBorder="1" applyAlignment="1" applyProtection="1">
      <alignment horizontal="center" vertical="center"/>
      <protection/>
    </xf>
    <xf numFmtId="37" fontId="6" fillId="8" borderId="39" xfId="0" applyNumberFormat="1" applyFont="1" applyFill="1" applyBorder="1" applyAlignment="1" applyProtection="1">
      <alignment horizontal="center" vertical="center"/>
      <protection/>
    </xf>
    <xf numFmtId="37" fontId="6" fillId="8" borderId="40" xfId="0" applyNumberFormat="1" applyFont="1" applyFill="1" applyBorder="1" applyAlignment="1" applyProtection="1">
      <alignment horizontal="center" vertical="center"/>
      <protection/>
    </xf>
    <xf numFmtId="0" fontId="141" fillId="0" borderId="37" xfId="0" applyFont="1" applyBorder="1" applyAlignment="1" applyProtection="1">
      <alignment horizontal="center" vertical="center" wrapText="1"/>
      <protection/>
    </xf>
    <xf numFmtId="0" fontId="141" fillId="0" borderId="14" xfId="0" applyFont="1" applyBorder="1" applyAlignment="1" applyProtection="1">
      <alignment horizontal="center" vertical="center" wrapText="1"/>
      <protection/>
    </xf>
    <xf numFmtId="0" fontId="141" fillId="0" borderId="38" xfId="0" applyFont="1" applyBorder="1" applyAlignment="1" applyProtection="1">
      <alignment horizontal="center" vertical="center" wrapText="1"/>
      <protection/>
    </xf>
    <xf numFmtId="0" fontId="141" fillId="0" borderId="39" xfId="0" applyFont="1" applyBorder="1" applyAlignment="1" applyProtection="1">
      <alignment horizontal="center" vertical="center" wrapText="1"/>
      <protection/>
    </xf>
    <xf numFmtId="0" fontId="141" fillId="0" borderId="12" xfId="0" applyFont="1" applyBorder="1" applyAlignment="1" applyProtection="1">
      <alignment horizontal="center" vertical="center" wrapText="1"/>
      <protection/>
    </xf>
    <xf numFmtId="0" fontId="141" fillId="0" borderId="40"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45" fillId="34" borderId="34" xfId="0" applyFont="1" applyFill="1" applyBorder="1" applyAlignment="1" applyProtection="1">
      <alignment horizontal="center" vertical="center" wrapText="1"/>
      <protection locked="0"/>
    </xf>
    <xf numFmtId="0" fontId="45" fillId="34" borderId="35" xfId="0" applyFont="1" applyFill="1" applyBorder="1" applyAlignment="1" applyProtection="1">
      <alignment horizontal="center" vertical="center" wrapText="1"/>
      <protection locked="0"/>
    </xf>
    <xf numFmtId="37" fontId="154" fillId="34" borderId="45" xfId="0" applyNumberFormat="1" applyFont="1" applyFill="1" applyBorder="1" applyAlignment="1" applyProtection="1">
      <alignment horizontal="center" vertical="center"/>
      <protection locked="0"/>
    </xf>
    <xf numFmtId="37" fontId="154" fillId="34" borderId="10" xfId="0" applyNumberFormat="1" applyFont="1" applyFill="1" applyBorder="1" applyAlignment="1" applyProtection="1">
      <alignment horizontal="center" vertical="center"/>
      <protection locked="0"/>
    </xf>
    <xf numFmtId="0" fontId="12" fillId="0" borderId="19"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16" fillId="33" borderId="34" xfId="0" applyFont="1" applyFill="1" applyBorder="1" applyAlignment="1" applyProtection="1">
      <alignment horizontal="center" vertical="center" wrapText="1"/>
      <protection locked="0"/>
    </xf>
    <xf numFmtId="0" fontId="16" fillId="33" borderId="23" xfId="0" applyFont="1" applyFill="1" applyBorder="1" applyAlignment="1" applyProtection="1">
      <alignment horizontal="center" vertical="center" wrapText="1"/>
      <protection locked="0"/>
    </xf>
    <xf numFmtId="0" fontId="16" fillId="33" borderId="35"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140" fillId="34" borderId="34" xfId="0" applyFont="1" applyFill="1" applyBorder="1" applyAlignment="1" applyProtection="1">
      <alignment horizontal="center" vertical="center" wrapText="1"/>
      <protection locked="0"/>
    </xf>
    <xf numFmtId="0" fontId="140" fillId="34" borderId="23" xfId="0" applyFont="1" applyFill="1" applyBorder="1" applyAlignment="1" applyProtection="1">
      <alignment horizontal="center" vertical="center" wrapText="1"/>
      <protection locked="0"/>
    </xf>
    <xf numFmtId="0" fontId="140" fillId="34" borderId="24"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45" fillId="34" borderId="34" xfId="0" applyFont="1" applyFill="1" applyBorder="1" applyAlignment="1" applyProtection="1">
      <alignment horizontal="center" vertical="center"/>
      <protection locked="0"/>
    </xf>
    <xf numFmtId="0" fontId="45" fillId="34" borderId="23" xfId="0" applyFont="1" applyFill="1" applyBorder="1" applyAlignment="1" applyProtection="1">
      <alignment horizontal="center" vertical="center"/>
      <protection locked="0"/>
    </xf>
    <xf numFmtId="0" fontId="140" fillId="34" borderId="23" xfId="0" applyFont="1" applyFill="1" applyBorder="1" applyAlignment="1" applyProtection="1">
      <alignment horizontal="center" vertical="center"/>
      <protection locked="0"/>
    </xf>
    <xf numFmtId="0" fontId="140" fillId="34" borderId="35" xfId="0" applyFont="1" applyFill="1" applyBorder="1" applyAlignment="1" applyProtection="1">
      <alignment horizontal="center" vertical="center"/>
      <protection locked="0"/>
    </xf>
    <xf numFmtId="0" fontId="127" fillId="0" borderId="0" xfId="0" applyFont="1" applyBorder="1" applyAlignment="1" applyProtection="1">
      <alignment horizontal="center" vertical="center"/>
      <protection/>
    </xf>
    <xf numFmtId="0" fontId="127" fillId="0" borderId="29" xfId="0" applyFont="1" applyBorder="1" applyAlignment="1" applyProtection="1">
      <alignment horizontal="center" vertical="center"/>
      <protection/>
    </xf>
    <xf numFmtId="0" fontId="155" fillId="34" borderId="10" xfId="0" applyFont="1" applyFill="1" applyBorder="1" applyAlignment="1" applyProtection="1">
      <alignment horizontal="center" vertical="center" wrapText="1"/>
      <protection locked="0"/>
    </xf>
    <xf numFmtId="0" fontId="155" fillId="34" borderId="34" xfId="0" applyFont="1" applyFill="1" applyBorder="1" applyAlignment="1" applyProtection="1">
      <alignment horizontal="center" vertical="center" wrapText="1"/>
      <protection locked="0"/>
    </xf>
    <xf numFmtId="0" fontId="155" fillId="34" borderId="32" xfId="0" applyFont="1" applyFill="1" applyBorder="1" applyAlignment="1" applyProtection="1">
      <alignment horizontal="center" vertical="center" wrapText="1"/>
      <protection locked="0"/>
    </xf>
    <xf numFmtId="164" fontId="47" fillId="34" borderId="34" xfId="0" applyNumberFormat="1" applyFont="1" applyFill="1" applyBorder="1" applyAlignment="1" applyProtection="1">
      <alignment horizontal="center" vertical="center"/>
      <protection locked="0"/>
    </xf>
    <xf numFmtId="164" fontId="47" fillId="34" borderId="23" xfId="0" applyNumberFormat="1" applyFont="1" applyFill="1" applyBorder="1" applyAlignment="1" applyProtection="1">
      <alignment horizontal="center" vertical="center"/>
      <protection locked="0"/>
    </xf>
    <xf numFmtId="164" fontId="155" fillId="34" borderId="23" xfId="0" applyNumberFormat="1" applyFont="1" applyFill="1" applyBorder="1" applyAlignment="1" applyProtection="1">
      <alignment horizontal="center" vertical="center"/>
      <protection locked="0"/>
    </xf>
    <xf numFmtId="164" fontId="155" fillId="34" borderId="24" xfId="0" applyNumberFormat="1" applyFont="1" applyFill="1" applyBorder="1" applyAlignment="1" applyProtection="1">
      <alignment horizontal="center" vertical="center"/>
      <protection locked="0"/>
    </xf>
    <xf numFmtId="0" fontId="130" fillId="0" borderId="29" xfId="0" applyFont="1" applyBorder="1" applyAlignment="1" applyProtection="1">
      <alignment horizontal="center" vertical="center"/>
      <protection/>
    </xf>
    <xf numFmtId="0" fontId="31" fillId="0" borderId="20" xfId="0" applyFont="1" applyBorder="1" applyAlignment="1" applyProtection="1">
      <alignment horizontal="left" vertical="center"/>
      <protection/>
    </xf>
    <xf numFmtId="0" fontId="31" fillId="0" borderId="21" xfId="0" applyFont="1" applyBorder="1" applyAlignment="1" applyProtection="1">
      <alignment horizontal="left" vertical="center"/>
      <protection/>
    </xf>
    <xf numFmtId="0" fontId="31" fillId="0" borderId="0"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47" fillId="34" borderId="46" xfId="0" applyFont="1" applyFill="1" applyBorder="1" applyAlignment="1" applyProtection="1">
      <alignment horizontal="center" vertical="center"/>
      <protection locked="0"/>
    </xf>
    <xf numFmtId="0" fontId="47" fillId="34" borderId="47" xfId="0" applyFont="1" applyFill="1" applyBorder="1" applyAlignment="1" applyProtection="1">
      <alignment horizontal="center" vertical="center"/>
      <protection locked="0"/>
    </xf>
    <xf numFmtId="0" fontId="155" fillId="34" borderId="47" xfId="0" applyFont="1" applyFill="1" applyBorder="1" applyAlignment="1" applyProtection="1">
      <alignment horizontal="center" vertical="center"/>
      <protection locked="0"/>
    </xf>
    <xf numFmtId="0" fontId="155" fillId="34" borderId="48" xfId="0" applyFont="1" applyFill="1" applyBorder="1" applyAlignment="1" applyProtection="1">
      <alignment horizontal="center" vertical="center"/>
      <protection locked="0"/>
    </xf>
    <xf numFmtId="0" fontId="47" fillId="34" borderId="34" xfId="0" applyFont="1" applyFill="1" applyBorder="1" applyAlignment="1" applyProtection="1">
      <alignment horizontal="center" vertical="center"/>
      <protection locked="0"/>
    </xf>
    <xf numFmtId="0" fontId="47" fillId="34" borderId="23" xfId="0" applyFont="1" applyFill="1" applyBorder="1" applyAlignment="1" applyProtection="1">
      <alignment horizontal="center" vertical="center"/>
      <protection locked="0"/>
    </xf>
    <xf numFmtId="0" fontId="155" fillId="34" borderId="23" xfId="0" applyFont="1" applyFill="1" applyBorder="1" applyAlignment="1" applyProtection="1">
      <alignment horizontal="center" vertical="center"/>
      <protection locked="0"/>
    </xf>
    <xf numFmtId="0" fontId="155" fillId="34" borderId="24" xfId="0" applyFont="1" applyFill="1" applyBorder="1" applyAlignment="1" applyProtection="1">
      <alignment horizontal="center" vertical="center"/>
      <protection locked="0"/>
    </xf>
    <xf numFmtId="0" fontId="130" fillId="0" borderId="16" xfId="0" applyFont="1" applyBorder="1" applyAlignment="1" applyProtection="1">
      <alignment horizontal="center" vertical="center"/>
      <protection/>
    </xf>
    <xf numFmtId="0" fontId="130" fillId="0" borderId="49" xfId="0" applyFont="1" applyBorder="1" applyAlignment="1" applyProtection="1">
      <alignment horizontal="center" vertical="center"/>
      <protection/>
    </xf>
    <xf numFmtId="0" fontId="127" fillId="0" borderId="19" xfId="0" applyFont="1" applyBorder="1" applyAlignment="1" applyProtection="1">
      <alignment horizontal="center" vertical="center"/>
      <protection/>
    </xf>
    <xf numFmtId="0" fontId="156" fillId="0" borderId="19" xfId="0" applyFont="1" applyBorder="1" applyAlignment="1" applyProtection="1">
      <alignment horizontal="right" vertical="center" textRotation="90"/>
      <protection/>
    </xf>
    <xf numFmtId="0" fontId="157" fillId="0" borderId="0" xfId="0" applyFont="1" applyBorder="1" applyAlignment="1" applyProtection="1">
      <alignment horizontal="center" vertical="center"/>
      <protection/>
    </xf>
    <xf numFmtId="164" fontId="158" fillId="34" borderId="0" xfId="0" applyNumberFormat="1" applyFont="1" applyFill="1" applyBorder="1" applyAlignment="1" applyProtection="1">
      <alignment horizontal="center" vertical="center"/>
      <protection/>
    </xf>
    <xf numFmtId="164" fontId="149" fillId="34" borderId="0" xfId="0" applyNumberFormat="1" applyFont="1" applyFill="1" applyBorder="1" applyAlignment="1" applyProtection="1">
      <alignment horizontal="center" vertical="center"/>
      <protection/>
    </xf>
    <xf numFmtId="0" fontId="155" fillId="34" borderId="46" xfId="0" applyFont="1" applyFill="1" applyBorder="1" applyAlignment="1" applyProtection="1">
      <alignment horizontal="center" vertical="center" wrapText="1"/>
      <protection locked="0"/>
    </xf>
    <xf numFmtId="0" fontId="155" fillId="34" borderId="47" xfId="0" applyFont="1" applyFill="1" applyBorder="1" applyAlignment="1" applyProtection="1">
      <alignment horizontal="center" vertical="center" wrapText="1"/>
      <protection locked="0"/>
    </xf>
    <xf numFmtId="0" fontId="155" fillId="34" borderId="48" xfId="0" applyFont="1" applyFill="1" applyBorder="1" applyAlignment="1" applyProtection="1">
      <alignment horizontal="center" vertical="center" wrapText="1"/>
      <protection locked="0"/>
    </xf>
    <xf numFmtId="42" fontId="6" fillId="34" borderId="34" xfId="0" applyNumberFormat="1" applyFont="1" applyFill="1" applyBorder="1" applyAlignment="1" applyProtection="1">
      <alignment horizontal="center" vertical="center"/>
      <protection locked="0"/>
    </xf>
    <xf numFmtId="42" fontId="6" fillId="34" borderId="23" xfId="0" applyNumberFormat="1" applyFont="1" applyFill="1" applyBorder="1" applyAlignment="1" applyProtection="1">
      <alignment horizontal="center" vertical="center"/>
      <protection locked="0"/>
    </xf>
    <xf numFmtId="42" fontId="6" fillId="34" borderId="24" xfId="0" applyNumberFormat="1" applyFont="1" applyFill="1" applyBorder="1" applyAlignment="1" applyProtection="1">
      <alignment horizontal="center" vertical="center"/>
      <protection locked="0"/>
    </xf>
    <xf numFmtId="0" fontId="130" fillId="0" borderId="36" xfId="0" applyFont="1" applyBorder="1" applyAlignment="1" applyProtection="1">
      <alignment horizontal="center" vertical="center"/>
      <protection/>
    </xf>
    <xf numFmtId="42" fontId="6" fillId="34" borderId="35" xfId="0" applyNumberFormat="1" applyFont="1" applyFill="1" applyBorder="1" applyAlignment="1" applyProtection="1">
      <alignment horizontal="center" vertical="center"/>
      <protection locked="0"/>
    </xf>
    <xf numFmtId="0" fontId="47" fillId="34" borderId="50" xfId="0" applyFont="1" applyFill="1" applyBorder="1" applyAlignment="1" applyProtection="1">
      <alignment horizontal="center" vertical="center"/>
      <protection locked="0"/>
    </xf>
    <xf numFmtId="0" fontId="47" fillId="34" borderId="30" xfId="0" applyFont="1" applyFill="1" applyBorder="1" applyAlignment="1" applyProtection="1">
      <alignment horizontal="center" vertical="center"/>
      <protection locked="0"/>
    </xf>
    <xf numFmtId="0" fontId="155" fillId="34" borderId="30" xfId="0" applyFont="1" applyFill="1" applyBorder="1" applyAlignment="1" applyProtection="1">
      <alignment horizontal="center" vertical="center"/>
      <protection locked="0"/>
    </xf>
    <xf numFmtId="0" fontId="155" fillId="34" borderId="31" xfId="0" applyFont="1" applyFill="1" applyBorder="1" applyAlignment="1" applyProtection="1">
      <alignment horizontal="center" vertical="center"/>
      <protection locked="0"/>
    </xf>
    <xf numFmtId="0" fontId="31" fillId="0" borderId="16" xfId="0" applyFont="1" applyBorder="1" applyAlignment="1" applyProtection="1">
      <alignment horizontal="left" vertical="center"/>
      <protection/>
    </xf>
    <xf numFmtId="0" fontId="0" fillId="0" borderId="0"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159" fillId="39" borderId="19" xfId="53" applyFont="1" applyFill="1" applyBorder="1" applyAlignment="1" applyProtection="1">
      <alignment horizontal="center" vertical="center" wrapText="1"/>
      <protection locked="0"/>
    </xf>
    <xf numFmtId="0" fontId="159" fillId="39" borderId="0" xfId="53"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130" fillId="0" borderId="51"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155" fillId="34" borderId="50" xfId="0" applyFont="1" applyFill="1" applyBorder="1" applyAlignment="1" applyProtection="1">
      <alignment horizontal="center" vertical="center"/>
      <protection locked="0"/>
    </xf>
    <xf numFmtId="0" fontId="130" fillId="0" borderId="20" xfId="0" applyFont="1" applyBorder="1" applyAlignment="1" applyProtection="1">
      <alignment horizontal="center" vertical="center"/>
      <protection/>
    </xf>
    <xf numFmtId="0" fontId="130" fillId="0" borderId="21" xfId="0" applyFont="1" applyBorder="1" applyAlignment="1" applyProtection="1">
      <alignment horizontal="center" vertical="center"/>
      <protection/>
    </xf>
    <xf numFmtId="0" fontId="155" fillId="34" borderId="53"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wrapText="1"/>
      <protection/>
    </xf>
    <xf numFmtId="0" fontId="130" fillId="0" borderId="0" xfId="0" applyFont="1" applyBorder="1" applyAlignment="1" applyProtection="1">
      <alignment horizontal="center" vertical="center" wrapText="1"/>
      <protection/>
    </xf>
    <xf numFmtId="0" fontId="147" fillId="38" borderId="36" xfId="0" applyFont="1" applyFill="1" applyBorder="1" applyAlignment="1" applyProtection="1">
      <alignment horizontal="center" vertical="center"/>
      <protection locked="0"/>
    </xf>
    <xf numFmtId="0" fontId="145" fillId="38" borderId="0" xfId="0" applyFont="1" applyFill="1" applyBorder="1" applyAlignment="1" applyProtection="1">
      <alignment horizontal="center" vertical="center"/>
      <protection locked="0"/>
    </xf>
    <xf numFmtId="0" fontId="145" fillId="38" borderId="11" xfId="0" applyFont="1" applyFill="1" applyBorder="1" applyAlignment="1" applyProtection="1">
      <alignment horizontal="center" vertical="center"/>
      <protection locked="0"/>
    </xf>
    <xf numFmtId="0" fontId="0" fillId="0" borderId="4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37" fontId="45" fillId="33" borderId="34" xfId="0" applyNumberFormat="1" applyFont="1" applyFill="1" applyBorder="1" applyAlignment="1" applyProtection="1">
      <alignment horizontal="center" vertical="center" wrapText="1"/>
      <protection locked="0"/>
    </xf>
    <xf numFmtId="37" fontId="45" fillId="33" borderId="35" xfId="0" applyNumberFormat="1"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142" fillId="0" borderId="17" xfId="0"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126" fillId="39" borderId="34" xfId="0" applyFont="1" applyFill="1" applyBorder="1" applyAlignment="1" applyProtection="1">
      <alignment horizontal="center" vertical="center"/>
      <protection/>
    </xf>
    <xf numFmtId="0" fontId="126" fillId="39" borderId="35"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60" fillId="40" borderId="34" xfId="0" applyFont="1" applyFill="1" applyBorder="1" applyAlignment="1" applyProtection="1">
      <alignment horizontal="center" vertical="center"/>
      <protection locked="0"/>
    </xf>
    <xf numFmtId="0" fontId="160" fillId="40" borderId="35" xfId="0" applyFont="1" applyFill="1" applyBorder="1" applyAlignment="1" applyProtection="1">
      <alignment horizontal="center" vertical="center"/>
      <protection locked="0"/>
    </xf>
    <xf numFmtId="172" fontId="6" fillId="34" borderId="34" xfId="0" applyNumberFormat="1" applyFont="1" applyFill="1" applyBorder="1" applyAlignment="1" applyProtection="1">
      <alignment horizontal="center" vertical="center"/>
      <protection locked="0"/>
    </xf>
    <xf numFmtId="172" fontId="6" fillId="34" borderId="23" xfId="0" applyNumberFormat="1" applyFont="1" applyFill="1" applyBorder="1" applyAlignment="1" applyProtection="1">
      <alignment horizontal="center" vertical="center"/>
      <protection locked="0"/>
    </xf>
    <xf numFmtId="172" fontId="6" fillId="34" borderId="35" xfId="0" applyNumberFormat="1" applyFont="1" applyFill="1" applyBorder="1" applyAlignment="1" applyProtection="1">
      <alignment horizontal="center" vertical="center"/>
      <protection locked="0"/>
    </xf>
    <xf numFmtId="0" fontId="161" fillId="0" borderId="0" xfId="0" applyFont="1" applyBorder="1" applyAlignment="1" applyProtection="1">
      <alignment horizontal="center" vertical="center"/>
      <protection/>
    </xf>
    <xf numFmtId="0" fontId="161" fillId="0" borderId="11" xfId="0" applyFont="1" applyBorder="1" applyAlignment="1" applyProtection="1">
      <alignment horizontal="center" vertical="center"/>
      <protection/>
    </xf>
    <xf numFmtId="0" fontId="162" fillId="0" borderId="0" xfId="53" applyFont="1" applyBorder="1" applyAlignment="1" applyProtection="1">
      <alignment horizontal="center" vertical="center"/>
      <protection/>
    </xf>
    <xf numFmtId="0" fontId="163" fillId="0" borderId="19" xfId="0" applyFont="1" applyBorder="1" applyAlignment="1" applyProtection="1">
      <alignment horizontal="center" vertical="center"/>
      <protection/>
    </xf>
    <xf numFmtId="0" fontId="163" fillId="0" borderId="0" xfId="0" applyFont="1" applyBorder="1" applyAlignment="1" applyProtection="1">
      <alignment horizontal="center" vertical="center"/>
      <protection/>
    </xf>
    <xf numFmtId="0" fontId="127" fillId="0" borderId="44" xfId="0" applyFont="1" applyFill="1" applyBorder="1" applyAlignment="1" applyProtection="1">
      <alignment horizontal="center" vertical="center" wrapText="1"/>
      <protection/>
    </xf>
    <xf numFmtId="0" fontId="127" fillId="0" borderId="23" xfId="0" applyFont="1" applyFill="1" applyBorder="1" applyAlignment="1" applyProtection="1">
      <alignment horizontal="center" vertical="center" wrapText="1"/>
      <protection/>
    </xf>
    <xf numFmtId="0" fontId="164" fillId="39" borderId="36" xfId="53" applyFont="1" applyFill="1" applyBorder="1" applyAlignment="1" applyProtection="1">
      <alignment horizontal="center" vertical="center"/>
      <protection locked="0"/>
    </xf>
    <xf numFmtId="0" fontId="164" fillId="39" borderId="0" xfId="53" applyFont="1" applyFill="1" applyBorder="1" applyAlignment="1" applyProtection="1">
      <alignment horizontal="center" vertical="center"/>
      <protection locked="0"/>
    </xf>
    <xf numFmtId="0" fontId="164" fillId="39" borderId="11" xfId="53" applyFont="1" applyFill="1" applyBorder="1" applyAlignment="1" applyProtection="1">
      <alignment horizontal="center" vertical="center"/>
      <protection locked="0"/>
    </xf>
    <xf numFmtId="0" fontId="16" fillId="0" borderId="17" xfId="0" applyFont="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42" fontId="45" fillId="34" borderId="10" xfId="0" applyNumberFormat="1" applyFont="1" applyFill="1" applyBorder="1" applyAlignment="1" applyProtection="1">
      <alignment horizontal="center" vertical="center" wrapText="1"/>
      <protection locked="0"/>
    </xf>
    <xf numFmtId="37" fontId="75" fillId="0" borderId="0" xfId="0" applyNumberFormat="1" applyFont="1" applyFill="1" applyBorder="1" applyAlignment="1" applyProtection="1">
      <alignment horizontal="center" vertical="center"/>
      <protection/>
    </xf>
    <xf numFmtId="37" fontId="75" fillId="0" borderId="29" xfId="0" applyNumberFormat="1" applyFont="1" applyFill="1" applyBorder="1" applyAlignment="1" applyProtection="1">
      <alignment horizontal="center" vertical="center"/>
      <protection/>
    </xf>
    <xf numFmtId="0" fontId="2" fillId="0" borderId="19"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19" xfId="0" applyFont="1" applyBorder="1" applyAlignment="1" applyProtection="1">
      <alignment horizontal="right" vertical="center" wrapText="1"/>
      <protection/>
    </xf>
    <xf numFmtId="0" fontId="2" fillId="0" borderId="0" xfId="0" applyFont="1" applyBorder="1" applyAlignment="1" applyProtection="1">
      <alignment horizontal="right" vertical="center" wrapText="1"/>
      <protection/>
    </xf>
    <xf numFmtId="0" fontId="140" fillId="0" borderId="19" xfId="0" applyFont="1" applyBorder="1" applyAlignment="1" applyProtection="1">
      <alignment horizontal="center" vertical="center" wrapText="1"/>
      <protection/>
    </xf>
    <xf numFmtId="0" fontId="47" fillId="34" borderId="35" xfId="0" applyFont="1" applyFill="1" applyBorder="1" applyAlignment="1" applyProtection="1">
      <alignment horizontal="center" vertical="center"/>
      <protection locked="0"/>
    </xf>
    <xf numFmtId="0" fontId="165" fillId="0" borderId="19" xfId="0" applyFont="1" applyBorder="1" applyAlignment="1" applyProtection="1">
      <alignment horizontal="right" vertical="center"/>
      <protection/>
    </xf>
    <xf numFmtId="0" fontId="165" fillId="0" borderId="0" xfId="0" applyFont="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BWUTH\TIP\FFPA\FFPA%2010-15\Bens%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aluation"/>
      <sheetName val="P&amp;R"/>
      <sheetName val="Rates"/>
    </sheetNames>
    <sheetDataSet>
      <sheetData sheetId="2">
        <row r="2">
          <cell r="A2" t="str">
            <v>DA2003ALL</v>
          </cell>
          <cell r="B2">
            <v>14.360816021324325</v>
          </cell>
          <cell r="C2">
            <v>0.34268582194387937</v>
          </cell>
          <cell r="D2">
            <v>0.0562</v>
          </cell>
          <cell r="E2">
            <v>0.6351143750037985</v>
          </cell>
          <cell r="F2">
            <v>11.486048378675676</v>
          </cell>
          <cell r="G2">
            <v>1.9410128128122184</v>
          </cell>
          <cell r="H2">
            <v>0.0562</v>
          </cell>
          <cell r="I2">
            <v>0.42760312499620157</v>
          </cell>
          <cell r="J2">
            <v>55.67064682595335</v>
          </cell>
          <cell r="K2">
            <v>3.820334482760241</v>
          </cell>
          <cell r="L2">
            <v>0.0577</v>
          </cell>
          <cell r="M2">
            <v>2.959916865607138</v>
          </cell>
        </row>
        <row r="3">
          <cell r="A3" t="str">
            <v>DA2004ALL</v>
          </cell>
          <cell r="B3">
            <v>13.78665477736185</v>
          </cell>
          <cell r="C3">
            <v>0.30807852516023904</v>
          </cell>
          <cell r="D3">
            <v>0.0529</v>
          </cell>
          <cell r="E3">
            <v>0.5832308648185547</v>
          </cell>
          <cell r="F3">
            <v>10.154840122638149</v>
          </cell>
          <cell r="G3">
            <v>1.771842974839761</v>
          </cell>
          <cell r="H3">
            <v>0.0529</v>
          </cell>
          <cell r="I3">
            <v>0.34736233518144544</v>
          </cell>
          <cell r="J3">
            <v>49.08750640250003</v>
          </cell>
          <cell r="K3">
            <v>3.5465400014948196</v>
          </cell>
          <cell r="L3">
            <v>0.0538</v>
          </cell>
          <cell r="M3">
            <v>2.3833303076928023</v>
          </cell>
        </row>
        <row r="4">
          <cell r="A4" t="str">
            <v>DA2005ALL</v>
          </cell>
          <cell r="B4">
            <v>12.065004777632568</v>
          </cell>
          <cell r="C4">
            <v>0.2693224183457368</v>
          </cell>
          <cell r="D4">
            <v>0.0511</v>
          </cell>
          <cell r="E4">
            <v>0.45976522237885115</v>
          </cell>
          <cell r="F4">
            <v>10.102243789117326</v>
          </cell>
          <cell r="G4">
            <v>1.6697889204754015</v>
          </cell>
          <cell r="H4">
            <v>0.0511</v>
          </cell>
          <cell r="I4">
            <v>0.3276577938964524</v>
          </cell>
          <cell r="J4">
            <v>48.64007113467514</v>
          </cell>
          <cell r="K4">
            <v>3.345976907222367</v>
          </cell>
          <cell r="L4">
            <v>0.052</v>
          </cell>
          <cell r="M4">
            <v>2.2382344492770634</v>
          </cell>
        </row>
        <row r="5">
          <cell r="A5" t="str">
            <v>DA2006ALL</v>
          </cell>
          <cell r="B5">
            <v>11.944385673636544</v>
          </cell>
          <cell r="C5">
            <v>0.255631618702567</v>
          </cell>
          <cell r="D5">
            <v>0.0494</v>
          </cell>
          <cell r="E5">
            <v>0.4231559464124111</v>
          </cell>
          <cell r="F5">
            <v>9.857287926363455</v>
          </cell>
          <cell r="G5">
            <v>1.5533414812974329</v>
          </cell>
          <cell r="H5">
            <v>0.0494</v>
          </cell>
          <cell r="I5">
            <v>0.3009509283128636</v>
          </cell>
          <cell r="J5">
            <v>47.25740387878789</v>
          </cell>
          <cell r="K5">
            <v>3.127207101054233</v>
          </cell>
          <cell r="L5">
            <v>0.0503</v>
          </cell>
          <cell r="M5">
            <v>2.0554827536424316</v>
          </cell>
        </row>
        <row r="6">
          <cell r="A6" t="str">
            <v>DA2007ALL</v>
          </cell>
          <cell r="B6">
            <v>10.550404210478346</v>
          </cell>
          <cell r="C6">
            <v>0.21690350642089684</v>
          </cell>
          <cell r="D6">
            <v>0.0456</v>
          </cell>
          <cell r="E6">
            <v>0.38140135842490835</v>
          </cell>
          <cell r="F6">
            <v>8.239834989521652</v>
          </cell>
          <cell r="G6">
            <v>1.3592011830341635</v>
          </cell>
          <cell r="H6">
            <v>0.0456</v>
          </cell>
          <cell r="I6">
            <v>0.2470996641941392</v>
          </cell>
          <cell r="J6">
            <v>39.91003935860424</v>
          </cell>
          <cell r="K6">
            <v>2.72480054331007</v>
          </cell>
          <cell r="L6">
            <v>0.0459</v>
          </cell>
          <cell r="M6">
            <v>1.6662666272398723</v>
          </cell>
        </row>
        <row r="7">
          <cell r="A7" t="str">
            <v>DA2008ALL</v>
          </cell>
          <cell r="B7">
            <v>9.63825493263295</v>
          </cell>
          <cell r="C7">
            <v>0.1909501907357926</v>
          </cell>
          <cell r="D7">
            <v>0.0424</v>
          </cell>
          <cell r="E7">
            <v>0.3256545050893856</v>
          </cell>
          <cell r="F7">
            <v>7.2440770673670505</v>
          </cell>
          <cell r="G7">
            <v>1.1872031092642075</v>
          </cell>
          <cell r="H7">
            <v>0.0424</v>
          </cell>
          <cell r="I7">
            <v>0.21288899491061442</v>
          </cell>
          <cell r="J7">
            <v>34.84964300923057</v>
          </cell>
          <cell r="K7">
            <v>2.371915836710321</v>
          </cell>
          <cell r="L7">
            <v>0.0425</v>
          </cell>
          <cell r="M7">
            <v>1.4148631205783389</v>
          </cell>
        </row>
        <row r="8">
          <cell r="A8" t="str">
            <v>DA2009ALL</v>
          </cell>
          <cell r="B8">
            <v>9.0360227</v>
          </cell>
          <cell r="C8">
            <v>0.17151726101886852</v>
          </cell>
          <cell r="D8">
            <v>0.0402</v>
          </cell>
          <cell r="E8">
            <v>0.286941303080536</v>
          </cell>
          <cell r="F8">
            <v>6.898581828070175</v>
          </cell>
          <cell r="G8">
            <v>1.04358825131758</v>
          </cell>
          <cell r="H8">
            <v>0.0402</v>
          </cell>
          <cell r="I8">
            <v>0.194129296919464</v>
          </cell>
          <cell r="J8">
            <v>32.72948003233667</v>
          </cell>
          <cell r="K8">
            <v>2.0875824548624218</v>
          </cell>
          <cell r="L8">
            <v>0.0403</v>
          </cell>
          <cell r="M8">
            <v>1.2722875762960701</v>
          </cell>
        </row>
        <row r="9">
          <cell r="A9" t="str">
            <v>DA2010ALL</v>
          </cell>
          <cell r="B9">
            <v>8.54977580321999</v>
          </cell>
          <cell r="C9">
            <v>0.15812332855472014</v>
          </cell>
          <cell r="D9">
            <v>0.0382</v>
          </cell>
          <cell r="E9">
            <v>0.2585560762043796</v>
          </cell>
          <cell r="F9">
            <v>6.615911996780011</v>
          </cell>
          <cell r="G9">
            <v>0.9357014714452799</v>
          </cell>
          <cell r="H9">
            <v>0.0382</v>
          </cell>
          <cell r="I9">
            <v>0.1779714037956204</v>
          </cell>
          <cell r="J9">
            <v>31.133917826633162</v>
          </cell>
          <cell r="K9">
            <v>1.87637584963025</v>
          </cell>
          <cell r="L9">
            <v>0.0383</v>
          </cell>
          <cell r="M9">
            <v>1.160851380090377</v>
          </cell>
        </row>
        <row r="10">
          <cell r="A10" t="str">
            <v>DA2020ALL</v>
          </cell>
          <cell r="B10">
            <v>6.608803255875854</v>
          </cell>
          <cell r="C10">
            <v>0.06787871311106948</v>
          </cell>
          <cell r="D10">
            <v>0.0287</v>
          </cell>
          <cell r="E10">
            <v>0.13926621450696955</v>
          </cell>
          <cell r="F10">
            <v>4.823715829431493</v>
          </cell>
          <cell r="G10">
            <v>0.32117578688893056</v>
          </cell>
          <cell r="H10">
            <v>0.0287</v>
          </cell>
          <cell r="I10">
            <v>0.10457208036482532</v>
          </cell>
          <cell r="J10">
            <v>22.279649467930895</v>
          </cell>
          <cell r="K10">
            <v>0.6552805088925062</v>
          </cell>
          <cell r="L10">
            <v>0.0287</v>
          </cell>
          <cell r="M10">
            <v>0.6489648008952341</v>
          </cell>
        </row>
        <row r="11">
          <cell r="A11" t="str">
            <v>DA2030ALL</v>
          </cell>
          <cell r="B11">
            <v>6.353567558029067</v>
          </cell>
          <cell r="C11">
            <v>0.04602431584158415</v>
          </cell>
          <cell r="D11">
            <v>0.0276</v>
          </cell>
          <cell r="E11">
            <v>0.11578753791044774</v>
          </cell>
          <cell r="F11">
            <v>4.5307144419709315</v>
          </cell>
          <cell r="G11">
            <v>0.22143658415841586</v>
          </cell>
          <cell r="H11">
            <v>0.0276</v>
          </cell>
          <cell r="I11">
            <v>0.09566587253731343</v>
          </cell>
          <cell r="J11">
            <v>20.94024798542201</v>
          </cell>
          <cell r="K11">
            <v>0.4625054996306465</v>
          </cell>
          <cell r="L11">
            <v>0.0276</v>
          </cell>
          <cell r="M11">
            <v>0.5757595535145122</v>
          </cell>
        </row>
        <row r="12">
          <cell r="A12" t="str">
            <v>SL2003ALL</v>
          </cell>
          <cell r="B12">
            <v>13.612600626939756</v>
          </cell>
          <cell r="C12">
            <v>0.3314950092244412</v>
          </cell>
          <cell r="D12">
            <v>0.0562</v>
          </cell>
          <cell r="E12">
            <v>0.549803924217978</v>
          </cell>
          <cell r="F12">
            <v>10.330543573060242</v>
          </cell>
          <cell r="G12">
            <v>1.833951390775559</v>
          </cell>
          <cell r="H12">
            <v>0.0562</v>
          </cell>
          <cell r="I12">
            <v>0.379112175782022</v>
          </cell>
          <cell r="J12">
            <v>49.6028657987655</v>
          </cell>
          <cell r="K12">
            <v>3.6215560952400736</v>
          </cell>
          <cell r="L12">
            <v>0.0577</v>
          </cell>
          <cell r="M12">
            <v>2.5608417952928506</v>
          </cell>
        </row>
        <row r="13">
          <cell r="A13" t="str">
            <v>SL2004ALL</v>
          </cell>
          <cell r="B13">
            <v>13.096719036260353</v>
          </cell>
          <cell r="C13">
            <v>0.2954266099937802</v>
          </cell>
          <cell r="D13">
            <v>0.0529</v>
          </cell>
          <cell r="E13">
            <v>0.503385668607343</v>
          </cell>
          <cell r="F13">
            <v>9.053409963739648</v>
          </cell>
          <cell r="G13">
            <v>1.670522260068122</v>
          </cell>
          <cell r="H13">
            <v>0.0529</v>
          </cell>
          <cell r="I13">
            <v>0.304148131392657</v>
          </cell>
          <cell r="J13">
            <v>43.380007836368954</v>
          </cell>
          <cell r="K13">
            <v>3.3555200414241284</v>
          </cell>
          <cell r="L13">
            <v>0.0538</v>
          </cell>
          <cell r="M13">
            <v>2.040596277056104</v>
          </cell>
        </row>
        <row r="14">
          <cell r="A14" t="str">
            <v>SL2005ALL</v>
          </cell>
          <cell r="B14">
            <v>11.857343732387704</v>
          </cell>
          <cell r="C14">
            <v>0.25639599021730874</v>
          </cell>
          <cell r="D14">
            <v>0.0511</v>
          </cell>
          <cell r="E14">
            <v>0.4098676083426273</v>
          </cell>
          <cell r="F14">
            <v>8.949919267612295</v>
          </cell>
          <cell r="G14">
            <v>1.5587120784818782</v>
          </cell>
          <cell r="H14">
            <v>0.0511</v>
          </cell>
          <cell r="I14">
            <v>0.28660451091259515</v>
          </cell>
          <cell r="J14">
            <v>42.7345903409049</v>
          </cell>
          <cell r="K14">
            <v>3.136136662042443</v>
          </cell>
          <cell r="L14">
            <v>0.052</v>
          </cell>
          <cell r="M14">
            <v>1.9218153230057504</v>
          </cell>
        </row>
        <row r="15">
          <cell r="A15" t="str">
            <v>SL2006ALL</v>
          </cell>
          <cell r="B15">
            <v>11.796491233404739</v>
          </cell>
          <cell r="C15">
            <v>0.24114413030416978</v>
          </cell>
          <cell r="D15">
            <v>0.0494</v>
          </cell>
          <cell r="E15">
            <v>0.37425222220732024</v>
          </cell>
          <cell r="F15">
            <v>8.752613666595261</v>
          </cell>
          <cell r="G15">
            <v>1.44601246969583</v>
          </cell>
          <cell r="H15">
            <v>0.0494</v>
          </cell>
          <cell r="I15">
            <v>0.26333420306740507</v>
          </cell>
          <cell r="J15">
            <v>41.6582011791642</v>
          </cell>
          <cell r="K15">
            <v>2.9236772892153646</v>
          </cell>
          <cell r="L15">
            <v>0.0503</v>
          </cell>
          <cell r="M15">
            <v>1.7653467214686003</v>
          </cell>
        </row>
        <row r="16">
          <cell r="A16" t="str">
            <v>SL2007ALL</v>
          </cell>
          <cell r="B16">
            <v>10.34500194765858</v>
          </cell>
          <cell r="C16">
            <v>0.20204190700558813</v>
          </cell>
          <cell r="D16">
            <v>0.0456</v>
          </cell>
          <cell r="E16">
            <v>0.3310972125300213</v>
          </cell>
          <cell r="F16">
            <v>7.11750175629399</v>
          </cell>
          <cell r="G16">
            <v>1.2564350929944117</v>
          </cell>
          <cell r="H16">
            <v>0.0456</v>
          </cell>
          <cell r="I16">
            <v>0.21053868746997872</v>
          </cell>
          <cell r="J16">
            <v>34.306692059467714</v>
          </cell>
          <cell r="K16">
            <v>2.527115575213129</v>
          </cell>
          <cell r="L16">
            <v>0.0459</v>
          </cell>
          <cell r="M16">
            <v>1.3926182278976378</v>
          </cell>
        </row>
        <row r="17">
          <cell r="A17" t="str">
            <v>SL2008ALL</v>
          </cell>
          <cell r="B17">
            <v>9.32210740376339</v>
          </cell>
          <cell r="C17">
            <v>0.1749739787781305</v>
          </cell>
          <cell r="D17">
            <v>0.0424</v>
          </cell>
          <cell r="E17">
            <v>0.2804295127041902</v>
          </cell>
          <cell r="F17">
            <v>6.123539296236609</v>
          </cell>
          <cell r="G17">
            <v>1.0862013212218695</v>
          </cell>
          <cell r="H17">
            <v>0.0424</v>
          </cell>
          <cell r="I17">
            <v>0.1776233872958098</v>
          </cell>
          <cell r="J17">
            <v>29.430707857387276</v>
          </cell>
          <cell r="K17">
            <v>2.177996689379418</v>
          </cell>
          <cell r="L17">
            <v>0.0425</v>
          </cell>
          <cell r="M17">
            <v>1.1599019960452204</v>
          </cell>
        </row>
        <row r="18">
          <cell r="A18" t="str">
            <v>SL2009ALL</v>
          </cell>
          <cell r="B18">
            <v>8.856297329112081</v>
          </cell>
          <cell r="C18">
            <v>0.15948227076555974</v>
          </cell>
          <cell r="D18">
            <v>0.0402</v>
          </cell>
          <cell r="E18">
            <v>0.24971959248458983</v>
          </cell>
          <cell r="F18">
            <v>5.840714116501952</v>
          </cell>
          <cell r="G18">
            <v>0.9732387225054682</v>
          </cell>
          <cell r="H18">
            <v>0.0402</v>
          </cell>
          <cell r="I18">
            <v>0.16378400751541017</v>
          </cell>
          <cell r="J18">
            <v>27.639789515034963</v>
          </cell>
          <cell r="K18">
            <v>1.953175835179928</v>
          </cell>
          <cell r="L18">
            <v>0.0403</v>
          </cell>
          <cell r="M18">
            <v>1.054357308604388</v>
          </cell>
        </row>
        <row r="19">
          <cell r="A19" t="str">
            <v>SL2010ALL</v>
          </cell>
          <cell r="B19">
            <v>8.395767486867257</v>
          </cell>
          <cell r="C19">
            <v>0.14543038562358276</v>
          </cell>
          <cell r="D19">
            <v>0.0382</v>
          </cell>
          <cell r="E19">
            <v>0.2224878652348993</v>
          </cell>
          <cell r="F19">
            <v>5.550350442336284</v>
          </cell>
          <cell r="G19">
            <v>0.8659345143764172</v>
          </cell>
          <cell r="H19">
            <v>0.0382</v>
          </cell>
          <cell r="I19">
            <v>0.14897435476510068</v>
          </cell>
          <cell r="J19">
            <v>26.056664101023607</v>
          </cell>
          <cell r="K19">
            <v>1.7425905728474536</v>
          </cell>
          <cell r="L19">
            <v>0.0383</v>
          </cell>
          <cell r="M19">
            <v>0.9512535745025693</v>
          </cell>
        </row>
        <row r="20">
          <cell r="A20" t="str">
            <v>SL2020ALL</v>
          </cell>
          <cell r="B20">
            <v>6.524406792254023</v>
          </cell>
          <cell r="C20">
            <v>0.05202576836470191</v>
          </cell>
          <cell r="D20">
            <v>0.0287</v>
          </cell>
          <cell r="E20">
            <v>0.10329456828732907</v>
          </cell>
          <cell r="F20">
            <v>3.814598107745978</v>
          </cell>
          <cell r="G20">
            <v>0.2559756922348698</v>
          </cell>
          <cell r="H20">
            <v>0.0287</v>
          </cell>
          <cell r="I20">
            <v>0.07969673171267094</v>
          </cell>
          <cell r="J20">
            <v>17.657760108946572</v>
          </cell>
          <cell r="K20">
            <v>0.5232698620765414</v>
          </cell>
          <cell r="L20">
            <v>0.0287</v>
          </cell>
          <cell r="M20">
            <v>0.4799009684114932</v>
          </cell>
        </row>
        <row r="21">
          <cell r="A21" t="str">
            <v>SL2030ALL</v>
          </cell>
          <cell r="B21">
            <v>6.27698294036091</v>
          </cell>
          <cell r="C21">
            <v>0.03055822337662338</v>
          </cell>
          <cell r="D21">
            <v>0.0276</v>
          </cell>
          <cell r="E21">
            <v>0.08277348460732986</v>
          </cell>
          <cell r="F21">
            <v>3.563476459639089</v>
          </cell>
          <cell r="G21">
            <v>0.16039199512987012</v>
          </cell>
          <cell r="H21">
            <v>0.0276</v>
          </cell>
          <cell r="I21">
            <v>0.07268012638743455</v>
          </cell>
          <cell r="J21">
            <v>16.523879413849926</v>
          </cell>
          <cell r="K21">
            <v>0.3358549269273212</v>
          </cell>
          <cell r="L21">
            <v>0.0276</v>
          </cell>
          <cell r="M21">
            <v>0.4199120083820389</v>
          </cell>
        </row>
        <row r="22">
          <cell r="A22" t="str">
            <v>WE2003ALL</v>
          </cell>
          <cell r="B22">
            <v>13.703883669518657</v>
          </cell>
          <cell r="C22">
            <v>0.3302174384757952</v>
          </cell>
          <cell r="D22">
            <v>0.0562</v>
          </cell>
          <cell r="E22">
            <v>0.5915281635037727</v>
          </cell>
          <cell r="F22">
            <v>11.276127530481343</v>
          </cell>
          <cell r="G22">
            <v>1.889966541382862</v>
          </cell>
          <cell r="H22">
            <v>0.0562</v>
          </cell>
          <cell r="I22">
            <v>0.42508963649622733</v>
          </cell>
          <cell r="J22">
            <v>54.99761651184792</v>
          </cell>
          <cell r="K22">
            <v>3.7197973445072803</v>
          </cell>
          <cell r="L22">
            <v>0.0577</v>
          </cell>
          <cell r="M22">
            <v>2.9346588425851037</v>
          </cell>
        </row>
        <row r="23">
          <cell r="A23" t="str">
            <v>WE2004ALL</v>
          </cell>
          <cell r="B23">
            <v>13.092927698036172</v>
          </cell>
          <cell r="C23">
            <v>0.2932522880531426</v>
          </cell>
          <cell r="D23">
            <v>0.0529</v>
          </cell>
          <cell r="E23">
            <v>0.5447946321247277</v>
          </cell>
          <cell r="F23">
            <v>9.965559501963828</v>
          </cell>
          <cell r="G23">
            <v>1.7148466119468573</v>
          </cell>
          <cell r="H23">
            <v>0.0529</v>
          </cell>
          <cell r="I23">
            <v>0.3425910585507057</v>
          </cell>
          <cell r="J23">
            <v>48.38446084432248</v>
          </cell>
          <cell r="K23">
            <v>3.4304167581746676</v>
          </cell>
          <cell r="L23">
            <v>0.0538</v>
          </cell>
          <cell r="M23">
            <v>2.3371807892047705</v>
          </cell>
        </row>
        <row r="24">
          <cell r="A24" t="str">
            <v>WE2005ALL</v>
          </cell>
          <cell r="B24">
            <v>11.695811941489364</v>
          </cell>
          <cell r="C24">
            <v>0.25851806544287737</v>
          </cell>
          <cell r="D24">
            <v>0.0511</v>
          </cell>
          <cell r="E24">
            <v>0.4291248540342298</v>
          </cell>
          <cell r="F24">
            <v>9.898302358510639</v>
          </cell>
          <cell r="G24">
            <v>1.6117465393335455</v>
          </cell>
          <cell r="H24">
            <v>0.0511</v>
          </cell>
          <cell r="I24">
            <v>0.32104814596577014</v>
          </cell>
          <cell r="J24">
            <v>47.80657809130087</v>
          </cell>
          <cell r="K24">
            <v>3.229771011332881</v>
          </cell>
          <cell r="L24">
            <v>0.052</v>
          </cell>
          <cell r="M24">
            <v>2.1797377018883095</v>
          </cell>
        </row>
        <row r="25">
          <cell r="A25" t="str">
            <v>WE2006ALL</v>
          </cell>
          <cell r="B25">
            <v>11.634841382429606</v>
          </cell>
          <cell r="C25">
            <v>0.24476533123247982</v>
          </cell>
          <cell r="D25">
            <v>0.0494</v>
          </cell>
          <cell r="E25">
            <v>0.39444854933687</v>
          </cell>
          <cell r="F25">
            <v>9.691728117570394</v>
          </cell>
          <cell r="G25">
            <v>1.4974913353924417</v>
          </cell>
          <cell r="H25">
            <v>0.0494</v>
          </cell>
          <cell r="I25">
            <v>0.2948551514588859</v>
          </cell>
          <cell r="J25">
            <v>46.618313208902485</v>
          </cell>
          <cell r="K25">
            <v>3.015942079955703</v>
          </cell>
          <cell r="L25">
            <v>0.0503</v>
          </cell>
          <cell r="M25">
            <v>2.000319855223958</v>
          </cell>
        </row>
        <row r="26">
          <cell r="A26" t="str">
            <v>WE2007ALL</v>
          </cell>
          <cell r="B26">
            <v>10.19913186605361</v>
          </cell>
          <cell r="C26">
            <v>0.20592648663668486</v>
          </cell>
          <cell r="D26">
            <v>0.0456</v>
          </cell>
          <cell r="E26">
            <v>0.3527069432273454</v>
          </cell>
          <cell r="F26">
            <v>8.068470533946389</v>
          </cell>
          <cell r="G26">
            <v>1.2999064133633151</v>
          </cell>
          <cell r="H26">
            <v>0.0456</v>
          </cell>
          <cell r="I26">
            <v>0.2404039567726546</v>
          </cell>
          <cell r="J26">
            <v>39.19856237896482</v>
          </cell>
          <cell r="K26">
            <v>2.603783817446428</v>
          </cell>
          <cell r="L26">
            <v>0.0459</v>
          </cell>
          <cell r="M26">
            <v>1.6118144116893516</v>
          </cell>
        </row>
        <row r="27">
          <cell r="A27" t="str">
            <v>WE2008ALL</v>
          </cell>
          <cell r="B27">
            <v>9.207987015302473</v>
          </cell>
          <cell r="C27">
            <v>0.18029365704577732</v>
          </cell>
          <cell r="D27">
            <v>0.0424</v>
          </cell>
          <cell r="E27">
            <v>0.30271451747263683</v>
          </cell>
          <cell r="F27">
            <v>7.1023007846975235</v>
          </cell>
          <cell r="G27">
            <v>1.1319732429542226</v>
          </cell>
          <cell r="H27">
            <v>0.0424</v>
          </cell>
          <cell r="I27">
            <v>0.2073248825273632</v>
          </cell>
          <cell r="J27">
            <v>34.32590346179943</v>
          </cell>
          <cell r="K27">
            <v>2.260878531892066</v>
          </cell>
          <cell r="L27">
            <v>0.0425</v>
          </cell>
          <cell r="M27">
            <v>1.3755783891236169</v>
          </cell>
        </row>
        <row r="28">
          <cell r="A28" t="str">
            <v>WE2009ALL</v>
          </cell>
          <cell r="B28">
            <v>8.753948394557822</v>
          </cell>
          <cell r="C28">
            <v>0.16561888884285578</v>
          </cell>
          <cell r="D28">
            <v>0.0402</v>
          </cell>
          <cell r="E28">
            <v>0.27280382762224714</v>
          </cell>
          <cell r="F28">
            <v>6.8211060861439305</v>
          </cell>
          <cell r="G28">
            <v>1.019947666297331</v>
          </cell>
          <cell r="H28">
            <v>0.0402</v>
          </cell>
          <cell r="I28">
            <v>0.1925238723777529</v>
          </cell>
          <cell r="J28">
            <v>32.474854311988466</v>
          </cell>
          <cell r="K28">
            <v>2.039307733408417</v>
          </cell>
          <cell r="L28">
            <v>0.0403</v>
          </cell>
          <cell r="M28">
            <v>1.2598430983352706</v>
          </cell>
        </row>
        <row r="29">
          <cell r="A29" t="str">
            <v>WE2010ALL</v>
          </cell>
          <cell r="B29">
            <v>8.301943022616143</v>
          </cell>
          <cell r="C29">
            <v>0.15169475066499896</v>
          </cell>
          <cell r="D29">
            <v>0.0382</v>
          </cell>
          <cell r="E29">
            <v>0.24442737597633135</v>
          </cell>
          <cell r="F29">
            <v>6.5297176773838554</v>
          </cell>
          <cell r="G29">
            <v>0.9088345493350011</v>
          </cell>
          <cell r="H29">
            <v>0.0382</v>
          </cell>
          <cell r="I29">
            <v>0.17549436402366864</v>
          </cell>
          <cell r="J29">
            <v>30.846442147361568</v>
          </cell>
          <cell r="K29">
            <v>1.8216115828396535</v>
          </cell>
          <cell r="L29">
            <v>0.0383</v>
          </cell>
          <cell r="M29">
            <v>1.1405938440430619</v>
          </cell>
        </row>
        <row r="30">
          <cell r="A30" t="str">
            <v>WE2020ALL</v>
          </cell>
          <cell r="B30">
            <v>6.504547570475019</v>
          </cell>
          <cell r="C30">
            <v>0.06441264889643464</v>
          </cell>
          <cell r="D30">
            <v>0.0287</v>
          </cell>
          <cell r="E30">
            <v>0.13134914051818322</v>
          </cell>
          <cell r="F30">
            <v>4.6860453295249815</v>
          </cell>
          <cell r="G30">
            <v>0.3061502285229202</v>
          </cell>
          <cell r="H30">
            <v>0.0287</v>
          </cell>
          <cell r="I30">
            <v>0.10082515948181675</v>
          </cell>
          <cell r="J30">
            <v>21.812229853745023</v>
          </cell>
          <cell r="K30">
            <v>0.6243887155337075</v>
          </cell>
          <cell r="L30">
            <v>0.0287</v>
          </cell>
          <cell r="M30">
            <v>0.6260471180701229</v>
          </cell>
        </row>
        <row r="31">
          <cell r="A31" t="str">
            <v>WE2030ALL</v>
          </cell>
          <cell r="B31">
            <v>6.262372881417105</v>
          </cell>
          <cell r="C31">
            <v>0.04391464925373135</v>
          </cell>
          <cell r="D31">
            <v>0.0276</v>
          </cell>
          <cell r="E31">
            <v>0.11075355771863118</v>
          </cell>
          <cell r="F31">
            <v>4.397766618582895</v>
          </cell>
          <cell r="G31">
            <v>0.21141025074626865</v>
          </cell>
          <cell r="H31">
            <v>0.0276</v>
          </cell>
          <cell r="I31">
            <v>0.09300088942965778</v>
          </cell>
          <cell r="J31">
            <v>20.47672410247535</v>
          </cell>
          <cell r="K31">
            <v>0.4399700641405395</v>
          </cell>
          <cell r="L31">
            <v>0.0276</v>
          </cell>
          <cell r="M31">
            <v>0.5583174377407683</v>
          </cell>
        </row>
        <row r="32">
          <cell r="A32" t="str">
            <v>DA2003LD</v>
          </cell>
          <cell r="B32">
            <v>13.490666414237031</v>
          </cell>
          <cell r="C32">
            <v>0.2912529344945097</v>
          </cell>
          <cell r="D32">
            <v>0.028224182759055912</v>
          </cell>
          <cell r="E32">
            <v>0.49265947242206237</v>
          </cell>
          <cell r="F32">
            <v>11.301820017670074</v>
          </cell>
          <cell r="G32">
            <v>1.1100777483276536</v>
          </cell>
          <cell r="H32">
            <v>0.028224182759055912</v>
          </cell>
          <cell r="I32">
            <v>0.35908267070554084</v>
          </cell>
          <cell r="J32">
            <v>49.833041777104626</v>
          </cell>
          <cell r="K32">
            <v>2.373512684589171</v>
          </cell>
          <cell r="L32">
            <v>0.029994509655433547</v>
          </cell>
          <cell r="M32">
            <v>2.3815348983970717</v>
          </cell>
        </row>
        <row r="33">
          <cell r="A33" t="str">
            <v>DA2004LD</v>
          </cell>
          <cell r="B33">
            <v>13.090185232174575</v>
          </cell>
          <cell r="C33">
            <v>0.2556377822887592</v>
          </cell>
          <cell r="D33">
            <v>0.026855658462319208</v>
          </cell>
          <cell r="E33">
            <v>0.4587017254503933</v>
          </cell>
          <cell r="F33">
            <v>10.019613042375031</v>
          </cell>
          <cell r="G33">
            <v>1.0160185232174574</v>
          </cell>
          <cell r="H33">
            <v>0.026855658462319208</v>
          </cell>
          <cell r="I33">
            <v>0.2797909160111646</v>
          </cell>
          <cell r="J33">
            <v>43.55021060644506</v>
          </cell>
          <cell r="K33">
            <v>2.183875919817305</v>
          </cell>
          <cell r="L33">
            <v>0.027999200710479573</v>
          </cell>
          <cell r="M33">
            <v>1.8245856381629026</v>
          </cell>
        </row>
        <row r="34">
          <cell r="A34" t="str">
            <v>DA2005LD</v>
          </cell>
          <cell r="B34">
            <v>12.437151777749461</v>
          </cell>
          <cell r="C34">
            <v>0.2287707404103479</v>
          </cell>
          <cell r="D34">
            <v>0.026675035045240224</v>
          </cell>
          <cell r="E34">
            <v>0.3837897285586848</v>
          </cell>
          <cell r="F34">
            <v>9.951575124251308</v>
          </cell>
          <cell r="G34">
            <v>0.9741603160443482</v>
          </cell>
          <cell r="H34">
            <v>0.026675035045240224</v>
          </cell>
          <cell r="I34">
            <v>0.26011673250923917</v>
          </cell>
          <cell r="J34">
            <v>43.02779151268001</v>
          </cell>
          <cell r="K34">
            <v>2.1013016439403596</v>
          </cell>
          <cell r="L34">
            <v>0.02780963425512935</v>
          </cell>
          <cell r="M34">
            <v>1.688665222377979</v>
          </cell>
        </row>
        <row r="35">
          <cell r="A35" t="str">
            <v>DA2006LD</v>
          </cell>
          <cell r="B35">
            <v>12.36774548713353</v>
          </cell>
          <cell r="C35">
            <v>0.21525067212904878</v>
          </cell>
          <cell r="D35">
            <v>0.026594827806938934</v>
          </cell>
          <cell r="E35">
            <v>0.35113263346562545</v>
          </cell>
          <cell r="F35">
            <v>9.824164639610805</v>
          </cell>
          <cell r="G35">
            <v>0.9214934067340929</v>
          </cell>
          <cell r="H35">
            <v>0.026594827806938934</v>
          </cell>
          <cell r="I35">
            <v>0.24075995391115093</v>
          </cell>
          <cell r="J35">
            <v>42.40120727179618</v>
          </cell>
          <cell r="K35">
            <v>1.9908170528741518</v>
          </cell>
          <cell r="L35">
            <v>0.027674535910894894</v>
          </cell>
          <cell r="M35">
            <v>1.561976187427986</v>
          </cell>
        </row>
        <row r="36">
          <cell r="A36" t="str">
            <v>DA2007LD</v>
          </cell>
          <cell r="B36">
            <v>10.615039238389295</v>
          </cell>
          <cell r="C36">
            <v>0.18075569278270937</v>
          </cell>
          <cell r="D36">
            <v>0.025389630773189245</v>
          </cell>
          <cell r="E36">
            <v>0.3153853081178438</v>
          </cell>
          <cell r="F36">
            <v>8.097187701016338</v>
          </cell>
          <cell r="G36">
            <v>0.7632376173935418</v>
          </cell>
          <cell r="H36">
            <v>0.025389630773189245</v>
          </cell>
          <cell r="I36">
            <v>0.18817046185513955</v>
          </cell>
          <cell r="J36">
            <v>34.94289463527596</v>
          </cell>
          <cell r="K36">
            <v>1.6402160041168148</v>
          </cell>
          <cell r="L36">
            <v>0.025742223079891935</v>
          </cell>
          <cell r="M36">
            <v>1.2226822333719285</v>
          </cell>
        </row>
        <row r="37">
          <cell r="A37" t="str">
            <v>DA2008LD</v>
          </cell>
          <cell r="B37">
            <v>9.400372381691232</v>
          </cell>
          <cell r="C37">
            <v>0.15558469097491592</v>
          </cell>
          <cell r="D37">
            <v>0.02499811223170416</v>
          </cell>
          <cell r="E37">
            <v>0.27271683475562447</v>
          </cell>
          <cell r="F37">
            <v>7.093959141453323</v>
          </cell>
          <cell r="G37">
            <v>0.6483198862167054</v>
          </cell>
          <cell r="H37">
            <v>0.02499811223170416</v>
          </cell>
          <cell r="I37">
            <v>0.15928290664597877</v>
          </cell>
          <cell r="J37">
            <v>30.54037238169123</v>
          </cell>
          <cell r="K37">
            <v>1.385545384018619</v>
          </cell>
          <cell r="L37">
            <v>0.02509811223170416</v>
          </cell>
          <cell r="M37">
            <v>1.0323765192655805</v>
          </cell>
        </row>
        <row r="38">
          <cell r="A38" t="str">
            <v>DA2009LD</v>
          </cell>
          <cell r="B38">
            <v>9.02979077322937</v>
          </cell>
          <cell r="C38">
            <v>0.14276907082521115</v>
          </cell>
          <cell r="D38">
            <v>0.024950656270305394</v>
          </cell>
          <cell r="E38">
            <v>0.24671656920077975</v>
          </cell>
          <cell r="F38">
            <v>6.868346978557505</v>
          </cell>
          <cell r="G38">
            <v>0.5875697205977908</v>
          </cell>
          <cell r="H38">
            <v>0.024950656270305394</v>
          </cell>
          <cell r="I38">
            <v>0.14765094217024044</v>
          </cell>
          <cell r="J38">
            <v>29.46341260558804</v>
          </cell>
          <cell r="K38">
            <v>1.2566591293047435</v>
          </cell>
          <cell r="L38">
            <v>0.025050656270305394</v>
          </cell>
          <cell r="M38">
            <v>0.9531025341130605</v>
          </cell>
        </row>
        <row r="39">
          <cell r="A39" t="str">
            <v>DA2010LD</v>
          </cell>
          <cell r="B39">
            <v>8.622894427769804</v>
          </cell>
          <cell r="C39">
            <v>0.12981077906825003</v>
          </cell>
          <cell r="D39">
            <v>0.024904267258253947</v>
          </cell>
          <cell r="E39">
            <v>0.22224677019444083</v>
          </cell>
          <cell r="F39">
            <v>6.613747879420593</v>
          </cell>
          <cell r="G39">
            <v>0.5255084170690331</v>
          </cell>
          <cell r="H39">
            <v>0.024904267258253947</v>
          </cell>
          <cell r="I39">
            <v>0.1349480621166645</v>
          </cell>
          <cell r="J39">
            <v>28.255547435730136</v>
          </cell>
          <cell r="K39">
            <v>1.1240595067206056</v>
          </cell>
          <cell r="L39">
            <v>0.024952133629126978</v>
          </cell>
          <cell r="M39">
            <v>0.8664991517682371</v>
          </cell>
        </row>
        <row r="40">
          <cell r="A40" t="str">
            <v>DA2020LD</v>
          </cell>
          <cell r="B40">
            <v>6.786046698872785</v>
          </cell>
          <cell r="C40">
            <v>0.05462895866881373</v>
          </cell>
          <cell r="D40">
            <v>0.024699999999999996</v>
          </cell>
          <cell r="E40">
            <v>0.1194651100375738</v>
          </cell>
          <cell r="F40">
            <v>4.809471282877079</v>
          </cell>
          <cell r="G40">
            <v>0.21345558239398818</v>
          </cell>
          <cell r="H40">
            <v>0.024699999999999996</v>
          </cell>
          <cell r="I40">
            <v>0.0772410091250671</v>
          </cell>
          <cell r="J40">
            <v>20.290750134192162</v>
          </cell>
          <cell r="K40">
            <v>0.4605834675254965</v>
          </cell>
          <cell r="L40">
            <v>0.024699999999999996</v>
          </cell>
          <cell r="M40">
            <v>0.47523886205045623</v>
          </cell>
        </row>
        <row r="41">
          <cell r="A41" t="str">
            <v>DA2030LD</v>
          </cell>
          <cell r="B41">
            <v>6.57320316693505</v>
          </cell>
          <cell r="C41">
            <v>0.04279280730005368</v>
          </cell>
          <cell r="D41">
            <v>0.024699999999999996</v>
          </cell>
          <cell r="E41">
            <v>0.10585305958132044</v>
          </cell>
          <cell r="F41">
            <v>4.549640365002683</v>
          </cell>
          <cell r="G41">
            <v>0.18590378421900158</v>
          </cell>
          <cell r="H41">
            <v>0.024699999999999996</v>
          </cell>
          <cell r="I41">
            <v>0.07107716049382716</v>
          </cell>
          <cell r="J41">
            <v>19.194872517444978</v>
          </cell>
          <cell r="K41">
            <v>0.4033160225442834</v>
          </cell>
          <cell r="L41">
            <v>0.024699999999999996</v>
          </cell>
          <cell r="M41">
            <v>0.43780756843800317</v>
          </cell>
        </row>
        <row r="42">
          <cell r="A42" t="str">
            <v>SL2003LD</v>
          </cell>
          <cell r="B42">
            <v>13.235940931465354</v>
          </cell>
          <cell r="C42">
            <v>0.28642875173545373</v>
          </cell>
          <cell r="D42">
            <v>0.028224182759055912</v>
          </cell>
          <cell r="E42">
            <v>0.4506594724220624</v>
          </cell>
          <cell r="F42">
            <v>10.285391897008708</v>
          </cell>
          <cell r="G42">
            <v>1.0337976776473559</v>
          </cell>
          <cell r="H42">
            <v>0.028224182759055912</v>
          </cell>
          <cell r="I42">
            <v>0.3230826707055408</v>
          </cell>
          <cell r="J42">
            <v>44.73507762211283</v>
          </cell>
          <cell r="K42">
            <v>2.234655812192351</v>
          </cell>
          <cell r="L42">
            <v>0.029994509655433547</v>
          </cell>
          <cell r="M42">
            <v>2.100710715638016</v>
          </cell>
        </row>
        <row r="43">
          <cell r="A43" t="str">
            <v>SL2004LD</v>
          </cell>
          <cell r="B43">
            <v>12.848893681806647</v>
          </cell>
          <cell r="C43">
            <v>0.2502103527023598</v>
          </cell>
          <cell r="D43">
            <v>0.026855658462319208</v>
          </cell>
          <cell r="E43">
            <v>0.4128388733823903</v>
          </cell>
          <cell r="F43">
            <v>9.030904592742958</v>
          </cell>
          <cell r="G43">
            <v>0.9471236995686374</v>
          </cell>
          <cell r="H43">
            <v>0.026855658462319208</v>
          </cell>
          <cell r="I43">
            <v>0.24808119766556708</v>
          </cell>
          <cell r="J43">
            <v>38.73086272519665</v>
          </cell>
          <cell r="K43">
            <v>2.057094265414869</v>
          </cell>
          <cell r="L43">
            <v>0.027999200710479573</v>
          </cell>
          <cell r="M43">
            <v>1.5907707434661253</v>
          </cell>
        </row>
        <row r="44">
          <cell r="A44" t="str">
            <v>SL2005LD</v>
          </cell>
          <cell r="B44">
            <v>12.34503504524022</v>
          </cell>
          <cell r="C44">
            <v>0.22188607110997838</v>
          </cell>
          <cell r="D44">
            <v>0.026675035045240224</v>
          </cell>
          <cell r="E44">
            <v>0.3520203899579457</v>
          </cell>
          <cell r="F44">
            <v>8.93696189626609</v>
          </cell>
          <cell r="G44">
            <v>0.9031033515993374</v>
          </cell>
          <cell r="H44">
            <v>0.026675035045240224</v>
          </cell>
          <cell r="I44">
            <v>0.2303473939085001</v>
          </cell>
          <cell r="J44">
            <v>38.122038995794576</v>
          </cell>
          <cell r="K44">
            <v>1.969976041799414</v>
          </cell>
          <cell r="L44">
            <v>0.02780963425512935</v>
          </cell>
          <cell r="M44">
            <v>1.4753951828724357</v>
          </cell>
        </row>
        <row r="45">
          <cell r="A45" t="str">
            <v>SL2006LD</v>
          </cell>
          <cell r="B45">
            <v>12.279443093073871</v>
          </cell>
          <cell r="C45">
            <v>0.2063355524260658</v>
          </cell>
          <cell r="D45">
            <v>0.026594827806938934</v>
          </cell>
          <cell r="E45">
            <v>0.3183023940596595</v>
          </cell>
          <cell r="F45">
            <v>8.815345026245037</v>
          </cell>
          <cell r="G45">
            <v>0.8516446037639227</v>
          </cell>
          <cell r="H45">
            <v>0.026594827806938934</v>
          </cell>
          <cell r="I45">
            <v>0.21238727435667648</v>
          </cell>
          <cell r="J45">
            <v>37.50149916784022</v>
          </cell>
          <cell r="K45">
            <v>1.8602043272308282</v>
          </cell>
          <cell r="L45">
            <v>0.027674535910894894</v>
          </cell>
          <cell r="M45">
            <v>1.3572493918832416</v>
          </cell>
        </row>
        <row r="46">
          <cell r="A46" t="str">
            <v>SL2007LD</v>
          </cell>
          <cell r="B46">
            <v>10.506076161070371</v>
          </cell>
          <cell r="C46">
            <v>0.17080753891676317</v>
          </cell>
          <cell r="D46">
            <v>0.025389630773189245</v>
          </cell>
          <cell r="E46">
            <v>0.27948900038595137</v>
          </cell>
          <cell r="F46">
            <v>7.0561507783352635</v>
          </cell>
          <cell r="G46">
            <v>0.6969265405892191</v>
          </cell>
          <cell r="H46">
            <v>0.025389630773189245</v>
          </cell>
          <cell r="I46">
            <v>0.15980007719027403</v>
          </cell>
          <cell r="J46">
            <v>29.98674771645439</v>
          </cell>
          <cell r="K46">
            <v>1.5141197735751963</v>
          </cell>
          <cell r="L46">
            <v>0.025742223079891935</v>
          </cell>
          <cell r="M46">
            <v>1.0202969252540846</v>
          </cell>
        </row>
        <row r="47">
          <cell r="A47" t="str">
            <v>SL2008LD</v>
          </cell>
          <cell r="B47">
            <v>9.266033100594775</v>
          </cell>
          <cell r="C47">
            <v>0.14560356865787433</v>
          </cell>
          <cell r="D47">
            <v>0.02499811223170416</v>
          </cell>
          <cell r="E47">
            <v>0.23773571243858285</v>
          </cell>
          <cell r="F47">
            <v>6.038109645720196</v>
          </cell>
          <cell r="G47">
            <v>0.5847349366433928</v>
          </cell>
          <cell r="H47">
            <v>0.02499811223170416</v>
          </cell>
          <cell r="I47">
            <v>0.1308301008533747</v>
          </cell>
          <cell r="J47">
            <v>25.573765192655806</v>
          </cell>
          <cell r="K47">
            <v>1.2653754848719936</v>
          </cell>
          <cell r="L47">
            <v>0.02509811223170416</v>
          </cell>
          <cell r="M47">
            <v>0.8351880010343935</v>
          </cell>
        </row>
        <row r="48">
          <cell r="A48" t="str">
            <v>SL2009LD</v>
          </cell>
          <cell r="B48">
            <v>8.899265756985056</v>
          </cell>
          <cell r="C48">
            <v>0.13175594541910332</v>
          </cell>
          <cell r="D48">
            <v>0.024950656270305394</v>
          </cell>
          <cell r="E48">
            <v>0.21170344379467188</v>
          </cell>
          <cell r="F48">
            <v>5.799003248862897</v>
          </cell>
          <cell r="G48">
            <v>0.5245959714100065</v>
          </cell>
          <cell r="H48">
            <v>0.024950656270305394</v>
          </cell>
          <cell r="I48">
            <v>0.11961156595191681</v>
          </cell>
          <cell r="J48">
            <v>24.458269005847953</v>
          </cell>
          <cell r="K48">
            <v>1.1357247563352826</v>
          </cell>
          <cell r="L48">
            <v>0.025050656270305394</v>
          </cell>
          <cell r="M48">
            <v>0.7583597141000649</v>
          </cell>
        </row>
        <row r="49">
          <cell r="A49" t="str">
            <v>SL2010LD</v>
          </cell>
          <cell r="B49">
            <v>8.495974161555527</v>
          </cell>
          <cell r="C49">
            <v>0.11776810648571058</v>
          </cell>
          <cell r="D49">
            <v>0.024904267258253947</v>
          </cell>
          <cell r="E49">
            <v>0.18768276132063164</v>
          </cell>
          <cell r="F49">
            <v>5.526308234372961</v>
          </cell>
          <cell r="G49">
            <v>0.4620297533603029</v>
          </cell>
          <cell r="H49">
            <v>0.024904267258253947</v>
          </cell>
          <cell r="I49">
            <v>0.10786271695158556</v>
          </cell>
          <cell r="J49">
            <v>23.202616468745923</v>
          </cell>
          <cell r="K49">
            <v>1.001102179303145</v>
          </cell>
          <cell r="L49">
            <v>0.024952133629126978</v>
          </cell>
          <cell r="M49">
            <v>0.6756457001174475</v>
          </cell>
        </row>
        <row r="50">
          <cell r="A50" t="str">
            <v>SL2020LD</v>
          </cell>
          <cell r="B50">
            <v>6.66484165324745</v>
          </cell>
          <cell r="C50">
            <v>0.03940485775630703</v>
          </cell>
          <cell r="D50">
            <v>0.024699999999999996</v>
          </cell>
          <cell r="E50">
            <v>0.08424100912506709</v>
          </cell>
          <cell r="F50">
            <v>3.820676328502415</v>
          </cell>
          <cell r="G50">
            <v>0.1501712292002147</v>
          </cell>
          <cell r="H50">
            <v>0.024699999999999996</v>
          </cell>
          <cell r="I50">
            <v>0.052792807300053674</v>
          </cell>
          <cell r="J50">
            <v>15.781426462694577</v>
          </cell>
          <cell r="K50">
            <v>0.33201476113794953</v>
          </cell>
          <cell r="L50">
            <v>0.024699999999999996</v>
          </cell>
          <cell r="M50">
            <v>0.3114893988191089</v>
          </cell>
        </row>
        <row r="51">
          <cell r="A51" t="str">
            <v>SL2030LD</v>
          </cell>
          <cell r="B51">
            <v>6.451998121309715</v>
          </cell>
          <cell r="C51">
            <v>0.027180756843800315</v>
          </cell>
          <cell r="D51">
            <v>0.024699999999999996</v>
          </cell>
          <cell r="E51">
            <v>0.07224100912506709</v>
          </cell>
          <cell r="F51">
            <v>3.5924838969404185</v>
          </cell>
          <cell r="G51">
            <v>0.12400738056897476</v>
          </cell>
          <cell r="H51">
            <v>0.024699999999999996</v>
          </cell>
          <cell r="I51">
            <v>0.04762895866881373</v>
          </cell>
          <cell r="J51">
            <v>14.871500268384326</v>
          </cell>
          <cell r="K51">
            <v>0.27535936661298976</v>
          </cell>
          <cell r="L51">
            <v>0.024699999999999996</v>
          </cell>
          <cell r="M51">
            <v>0.2794460547504026</v>
          </cell>
        </row>
        <row r="52">
          <cell r="A52" t="str">
            <v>WE2003LD</v>
          </cell>
          <cell r="B52">
            <v>13.243029155622871</v>
          </cell>
          <cell r="C52">
            <v>0.2894287517354538</v>
          </cell>
          <cell r="D52">
            <v>0.028224182759055912</v>
          </cell>
          <cell r="E52">
            <v>0.48283528966300643</v>
          </cell>
          <cell r="F52">
            <v>11.354182759055915</v>
          </cell>
          <cell r="G52">
            <v>1.1239623879843492</v>
          </cell>
          <cell r="H52">
            <v>0.028224182759055912</v>
          </cell>
          <cell r="I52">
            <v>0.3708519500189323</v>
          </cell>
          <cell r="J52">
            <v>50.24370188060078</v>
          </cell>
          <cell r="K52">
            <v>2.398869872523034</v>
          </cell>
          <cell r="L52">
            <v>0.029994509655433547</v>
          </cell>
          <cell r="M52">
            <v>2.4718044932475074</v>
          </cell>
        </row>
        <row r="53">
          <cell r="A53" t="str">
            <v>WE2004LD</v>
          </cell>
          <cell r="B53">
            <v>12.844459528038566</v>
          </cell>
          <cell r="C53">
            <v>0.25421035270235975</v>
          </cell>
          <cell r="D53">
            <v>0.026855658462319208</v>
          </cell>
          <cell r="E53">
            <v>0.4502742958639938</v>
          </cell>
          <cell r="F53">
            <v>10.068161634103019</v>
          </cell>
          <cell r="G53">
            <v>1.0285831007358537</v>
          </cell>
          <cell r="H53">
            <v>0.026855658462319208</v>
          </cell>
          <cell r="I53">
            <v>0.2890652118751586</v>
          </cell>
          <cell r="J53">
            <v>43.89432504440497</v>
          </cell>
          <cell r="K53">
            <v>2.2057227860948996</v>
          </cell>
          <cell r="L53">
            <v>0.027999200710479573</v>
          </cell>
          <cell r="M53">
            <v>1.8942154275564576</v>
          </cell>
        </row>
        <row r="54">
          <cell r="A54" t="str">
            <v>WE2005LD</v>
          </cell>
          <cell r="B54">
            <v>12.180421817255004</v>
          </cell>
          <cell r="C54">
            <v>0.22777074041034792</v>
          </cell>
          <cell r="D54">
            <v>0.026675035045240224</v>
          </cell>
          <cell r="E54">
            <v>0.3753473939085001</v>
          </cell>
          <cell r="F54">
            <v>9.958305084745763</v>
          </cell>
          <cell r="G54">
            <v>0.9831603160443483</v>
          </cell>
          <cell r="H54">
            <v>0.026675035045240224</v>
          </cell>
          <cell r="I54">
            <v>0.26632840576016314</v>
          </cell>
          <cell r="J54">
            <v>43.166828087167076</v>
          </cell>
          <cell r="K54">
            <v>2.1168593092901746</v>
          </cell>
          <cell r="L54">
            <v>0.02780963425512935</v>
          </cell>
          <cell r="M54">
            <v>1.7376856123359248</v>
          </cell>
        </row>
        <row r="55">
          <cell r="A55" t="str">
            <v>WE2006LD</v>
          </cell>
          <cell r="B55">
            <v>12.101472282678275</v>
          </cell>
          <cell r="C55">
            <v>0.2137931122775573</v>
          </cell>
          <cell r="D55">
            <v>0.026594827806938934</v>
          </cell>
          <cell r="E55">
            <v>0.34321751376264237</v>
          </cell>
          <cell r="F55">
            <v>9.815862245551147</v>
          </cell>
          <cell r="G55">
            <v>0.9280358468826014</v>
          </cell>
          <cell r="H55">
            <v>0.026594827806938934</v>
          </cell>
          <cell r="I55">
            <v>0.2455901933171169</v>
          </cell>
          <cell r="J55">
            <v>42.42002688516195</v>
          </cell>
          <cell r="K55">
            <v>2.001986813468186</v>
          </cell>
          <cell r="L55">
            <v>0.027674535910894894</v>
          </cell>
          <cell r="M55">
            <v>1.598330303418256</v>
          </cell>
        </row>
        <row r="56">
          <cell r="A56" t="str">
            <v>WE2007LD</v>
          </cell>
          <cell r="B56">
            <v>10.389261546378489</v>
          </cell>
          <cell r="C56">
            <v>0.17928161584973626</v>
          </cell>
          <cell r="D56">
            <v>0.025389630773189245</v>
          </cell>
          <cell r="E56">
            <v>0.3079112311848707</v>
          </cell>
          <cell r="F56">
            <v>8.078743085037953</v>
          </cell>
          <cell r="G56">
            <v>0.7688153865946225</v>
          </cell>
          <cell r="H56">
            <v>0.025389630773189245</v>
          </cell>
          <cell r="I56">
            <v>0.1916445387881127</v>
          </cell>
          <cell r="J56">
            <v>34.91282001801106</v>
          </cell>
          <cell r="K56">
            <v>1.6478974655860028</v>
          </cell>
          <cell r="L56">
            <v>0.025742223079891935</v>
          </cell>
          <cell r="M56">
            <v>1.2469489257686865</v>
          </cell>
        </row>
        <row r="57">
          <cell r="A57" t="str">
            <v>WE2008LD</v>
          </cell>
          <cell r="B57">
            <v>9.200372381691233</v>
          </cell>
          <cell r="C57">
            <v>0.15458469097491595</v>
          </cell>
          <cell r="D57">
            <v>0.02499811223170416</v>
          </cell>
          <cell r="E57">
            <v>0.26622627359710366</v>
          </cell>
          <cell r="F57">
            <v>7.079242306697698</v>
          </cell>
          <cell r="G57">
            <v>0.6518293250581846</v>
          </cell>
          <cell r="H57">
            <v>0.02499811223170416</v>
          </cell>
          <cell r="I57">
            <v>0.16128290664597877</v>
          </cell>
          <cell r="J57">
            <v>30.496599431083524</v>
          </cell>
          <cell r="K57">
            <v>1.3920737005430566</v>
          </cell>
          <cell r="L57">
            <v>0.02509811223170416</v>
          </cell>
          <cell r="M57">
            <v>1.049810447375226</v>
          </cell>
        </row>
        <row r="58">
          <cell r="A58" t="str">
            <v>WE2009LD</v>
          </cell>
          <cell r="B58">
            <v>8.834856400259909</v>
          </cell>
          <cell r="C58">
            <v>0.14176907082521117</v>
          </cell>
          <cell r="D58">
            <v>0.024950656270305394</v>
          </cell>
          <cell r="E58">
            <v>0.24121000649772578</v>
          </cell>
          <cell r="F58">
            <v>6.8431500974658865</v>
          </cell>
          <cell r="G58">
            <v>0.590556595191683</v>
          </cell>
          <cell r="H58">
            <v>0.024950656270305394</v>
          </cell>
          <cell r="I58">
            <v>0.14965094217024044</v>
          </cell>
          <cell r="J58">
            <v>29.367559454191035</v>
          </cell>
          <cell r="K58">
            <v>1.2616328784925277</v>
          </cell>
          <cell r="L58">
            <v>0.025050656270305394</v>
          </cell>
          <cell r="M58">
            <v>0.9666222222222222</v>
          </cell>
        </row>
        <row r="59">
          <cell r="A59" t="str">
            <v>WE2010LD</v>
          </cell>
          <cell r="B59">
            <v>8.433321153595198</v>
          </cell>
          <cell r="C59">
            <v>0.12881077906825006</v>
          </cell>
          <cell r="D59">
            <v>0.024904267258253947</v>
          </cell>
          <cell r="E59">
            <v>0.21720409761190138</v>
          </cell>
          <cell r="F59">
            <v>6.573321153595198</v>
          </cell>
          <cell r="G59">
            <v>0.5275084170690331</v>
          </cell>
          <cell r="H59">
            <v>0.024904267258253947</v>
          </cell>
          <cell r="I59">
            <v>0.13646939840793423</v>
          </cell>
          <cell r="J59">
            <v>28.088627169515856</v>
          </cell>
          <cell r="K59">
            <v>1.1264954978467963</v>
          </cell>
          <cell r="L59">
            <v>0.024952133629126978</v>
          </cell>
          <cell r="M59">
            <v>0.8750204880595067</v>
          </cell>
        </row>
        <row r="60">
          <cell r="A60" t="str">
            <v>WE2020LD</v>
          </cell>
          <cell r="B60">
            <v>6.6205287171229195</v>
          </cell>
          <cell r="C60">
            <v>0.05462895866881373</v>
          </cell>
          <cell r="D60">
            <v>0.024699999999999996</v>
          </cell>
          <cell r="E60">
            <v>0.11585305958132043</v>
          </cell>
          <cell r="F60">
            <v>4.737230273752012</v>
          </cell>
          <cell r="G60">
            <v>0.2118435319377348</v>
          </cell>
          <cell r="H60">
            <v>0.024699999999999996</v>
          </cell>
          <cell r="I60">
            <v>0.0762410091250671</v>
          </cell>
          <cell r="J60">
            <v>19.988509125067093</v>
          </cell>
          <cell r="K60">
            <v>0.45735936661298976</v>
          </cell>
          <cell r="L60">
            <v>0.024699999999999996</v>
          </cell>
          <cell r="M60">
            <v>0.47162681159420294</v>
          </cell>
        </row>
        <row r="61">
          <cell r="A61" t="str">
            <v>WE2030LD</v>
          </cell>
          <cell r="B61">
            <v>6.4138056897477185</v>
          </cell>
          <cell r="C61">
            <v>0.04218075684380033</v>
          </cell>
          <cell r="D61">
            <v>0.024699999999999996</v>
          </cell>
          <cell r="E61">
            <v>0.10324100912506709</v>
          </cell>
          <cell r="F61">
            <v>4.48351986044015</v>
          </cell>
          <cell r="G61">
            <v>0.18490378421900158</v>
          </cell>
          <cell r="H61">
            <v>0.024699999999999996</v>
          </cell>
          <cell r="I61">
            <v>0.0704651100375738</v>
          </cell>
          <cell r="J61">
            <v>18.91651100375738</v>
          </cell>
          <cell r="K61">
            <v>0.39970397208803</v>
          </cell>
          <cell r="L61">
            <v>0.024699999999999996</v>
          </cell>
          <cell r="M61">
            <v>0.4341955179817499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frc.org/resources/traffic/Maps/11x17/DavisWeber_2030_Projections.pdf" TargetMode="External" /><Relationship Id="rId2" Type="http://schemas.openxmlformats.org/officeDocument/2006/relationships/hyperlink" Target="http://wfrc.org/resources/traffic/Maps/11x17/DavisWeber_2030_Projections.pdf" TargetMode="External" /><Relationship Id="rId3" Type="http://schemas.openxmlformats.org/officeDocument/2006/relationships/hyperlink" Target="https://wfrc.org/wasatch-choice-map/#currentTabIndex=1&amp;mapList=vision.transportation.landuse.econdev.recreation.ato&amp;scale=577791&amp;selectedMap=transportation&amp;sideBarClosed=false&amp;x=-12451879&amp;y=4998937" TargetMode="External" /><Relationship Id="rId4" Type="http://schemas.openxmlformats.org/officeDocument/2006/relationships/hyperlink" Target="mailto:bwuthrich@wfrc.org?subject=Question%20Concerning%20the%20Project%20Evaluation%20Concept%20Report" TargetMode="External" /><Relationship Id="rId5" Type="http://schemas.openxmlformats.org/officeDocument/2006/relationships/hyperlink" Target="https://wfrc.org/wasatch-choice-map/#mapList=vision.transportation.landuse.econdev.recreation&amp;scale=288895&amp;selectedMap=transportation&amp;sideBarClosed=false&amp;x=-12457000&amp;y=4977000" TargetMode="External" /><Relationship Id="rId6" Type="http://schemas.openxmlformats.org/officeDocument/2006/relationships/hyperlink" Target="https://wfrc.org/wasatch-choice-map/#mapList=vision.transportation.landuse.econdev.recreation&amp;scale=288895&amp;selectedMap=transportation&amp;sideBarClosed=false&amp;x=-12457000&amp;y=4977000"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E260"/>
  <sheetViews>
    <sheetView windowProtection="1" tabSelected="1" view="pageBreakPreview" zoomScale="91" zoomScaleNormal="90" zoomScaleSheetLayoutView="91" zoomScalePageLayoutView="0" workbookViewId="0" topLeftCell="A1">
      <pane xSplit="19" ySplit="4" topLeftCell="T9" activePane="bottomRight" state="frozen"/>
      <selection pane="topLeft" activeCell="A1" sqref="A1"/>
      <selection pane="topRight" activeCell="N1" sqref="N1"/>
      <selection pane="bottomLeft" activeCell="A5" sqref="A5"/>
      <selection pane="bottomRight" activeCell="J9" sqref="J9:M9"/>
    </sheetView>
  </sheetViews>
  <sheetFormatPr defaultColWidth="4.140625" defaultRowHeight="15"/>
  <cols>
    <col min="1" max="3" width="10.7109375" style="168" customWidth="1"/>
    <col min="4" max="4" width="1.7109375" style="168" customWidth="1"/>
    <col min="5" max="5" width="11.8515625" style="168" customWidth="1"/>
    <col min="6" max="7" width="5.7109375" style="168" customWidth="1"/>
    <col min="8" max="9" width="10.7109375" style="168" customWidth="1"/>
    <col min="10" max="11" width="5.7109375" style="168" customWidth="1"/>
    <col min="12" max="13" width="10.7109375" style="168" customWidth="1"/>
    <col min="14" max="15" width="5.7109375" style="168" customWidth="1"/>
    <col min="16" max="18" width="10.7109375" style="168" customWidth="1"/>
    <col min="19" max="19" width="5.57421875" style="164" customWidth="1"/>
    <col min="20" max="20" width="4.140625" style="165" hidden="1" customWidth="1"/>
    <col min="21" max="22" width="19.57421875" style="165" hidden="1" customWidth="1"/>
    <col min="23" max="28" width="19.57421875" style="183" hidden="1" customWidth="1"/>
    <col min="29" max="29" width="9.57421875" style="183" hidden="1" customWidth="1"/>
    <col min="30" max="31" width="19.57421875" style="183" hidden="1" customWidth="1"/>
    <col min="32" max="32" width="8.57421875" style="183" hidden="1" customWidth="1"/>
    <col min="33" max="33" width="19.57421875" style="183" hidden="1" customWidth="1"/>
    <col min="34" max="34" width="9.57421875" style="183" hidden="1" customWidth="1"/>
    <col min="35" max="44" width="19.57421875" style="183" hidden="1" customWidth="1"/>
    <col min="45" max="46" width="19.57421875" style="168" hidden="1" customWidth="1"/>
    <col min="47" max="86" width="10.28125" style="168" hidden="1" customWidth="1"/>
    <col min="87" max="87" width="25.8515625" style="168" hidden="1" customWidth="1"/>
    <col min="88" max="90" width="13.57421875" style="168" hidden="1" customWidth="1"/>
    <col min="91" max="183" width="10.28125" style="168" hidden="1" customWidth="1"/>
    <col min="184" max="184" width="10.28125" style="170" hidden="1" customWidth="1"/>
    <col min="185" max="188" width="10.28125" style="168" hidden="1" customWidth="1"/>
    <col min="189" max="221" width="4.140625" style="168" hidden="1" customWidth="1"/>
    <col min="222" max="227" width="4.140625" style="168" customWidth="1"/>
    <col min="228" max="16384" width="4.140625" style="168" customWidth="1"/>
  </cols>
  <sheetData>
    <row r="1" spans="1:187" ht="21.75" customHeight="1" hidden="1">
      <c r="A1" s="163" t="s">
        <v>48</v>
      </c>
      <c r="B1" s="163" t="s">
        <v>0</v>
      </c>
      <c r="C1" s="163" t="s">
        <v>10</v>
      </c>
      <c r="D1" s="163"/>
      <c r="E1" s="163" t="s">
        <v>8</v>
      </c>
      <c r="F1" s="163" t="s">
        <v>54</v>
      </c>
      <c r="G1" s="163" t="s">
        <v>54</v>
      </c>
      <c r="H1" s="163"/>
      <c r="I1" s="163" t="s">
        <v>4</v>
      </c>
      <c r="J1" s="163" t="s">
        <v>14</v>
      </c>
      <c r="K1" s="163" t="s">
        <v>14</v>
      </c>
      <c r="L1" s="163" t="s">
        <v>55</v>
      </c>
      <c r="M1" s="163" t="s">
        <v>15</v>
      </c>
      <c r="N1" s="163" t="s">
        <v>56</v>
      </c>
      <c r="O1" s="163" t="s">
        <v>13</v>
      </c>
      <c r="P1" s="163" t="s">
        <v>57</v>
      </c>
      <c r="Q1" s="163" t="s">
        <v>58</v>
      </c>
      <c r="R1" s="163"/>
      <c r="S1" s="164" t="s">
        <v>68</v>
      </c>
      <c r="T1" s="165" t="s">
        <v>106</v>
      </c>
      <c r="U1" s="165" t="s">
        <v>13</v>
      </c>
      <c r="V1" s="165" t="s">
        <v>144</v>
      </c>
      <c r="W1" s="166" t="s">
        <v>16</v>
      </c>
      <c r="X1" s="166" t="s">
        <v>3</v>
      </c>
      <c r="Y1" s="166" t="s">
        <v>322</v>
      </c>
      <c r="Z1" s="166" t="str">
        <f>+A45</f>
        <v>To what Extent does the Project Fill a Gap or Complete a Connection?                   </v>
      </c>
      <c r="AA1" s="166" t="s">
        <v>312</v>
      </c>
      <c r="AB1" s="166" t="s">
        <v>313</v>
      </c>
      <c r="AC1" s="166"/>
      <c r="AD1" s="166" t="s">
        <v>347</v>
      </c>
      <c r="AE1" s="166" t="s">
        <v>313</v>
      </c>
      <c r="AF1" s="166" t="str">
        <f>+A54</f>
        <v>How does the Project Demonstrate an Innovative Approach to Solving a Transportation Problem?</v>
      </c>
      <c r="AG1" s="166" t="str">
        <f>+L140</f>
        <v>Facility Width
(Round to nearest foot)</v>
      </c>
      <c r="AH1" s="166" t="str">
        <f>+P140</f>
        <v>Shoulder/  Barrier Width
(Round to nearest foot)</v>
      </c>
      <c r="AI1" s="166"/>
      <c r="AJ1" s="166" t="s">
        <v>338</v>
      </c>
      <c r="AK1" s="166" t="s">
        <v>339</v>
      </c>
      <c r="AL1" s="166" t="s">
        <v>340</v>
      </c>
      <c r="AM1" s="166" t="s">
        <v>341</v>
      </c>
      <c r="AN1" s="166" t="s">
        <v>342</v>
      </c>
      <c r="AO1" s="166" t="s">
        <v>13</v>
      </c>
      <c r="AP1" s="166" t="s">
        <v>13</v>
      </c>
      <c r="AQ1" s="166" t="s">
        <v>13</v>
      </c>
      <c r="AR1" s="166" t="s">
        <v>13</v>
      </c>
      <c r="AS1" s="163" t="s">
        <v>307</v>
      </c>
      <c r="AT1" s="163" t="s">
        <v>62</v>
      </c>
      <c r="AU1" s="163" t="s">
        <v>63</v>
      </c>
      <c r="AV1" s="163" t="s">
        <v>91</v>
      </c>
      <c r="AW1" s="163" t="s">
        <v>265</v>
      </c>
      <c r="AX1" s="163" t="s">
        <v>266</v>
      </c>
      <c r="AY1" s="163" t="s">
        <v>267</v>
      </c>
      <c r="AZ1" s="163" t="s">
        <v>145</v>
      </c>
      <c r="BA1" s="163" t="s">
        <v>268</v>
      </c>
      <c r="BB1" s="163" t="s">
        <v>146</v>
      </c>
      <c r="BC1" s="163" t="s">
        <v>147</v>
      </c>
      <c r="BD1" s="163" t="s">
        <v>148</v>
      </c>
      <c r="BE1" s="163" t="str">
        <f>+Q38</f>
        <v>Regional/ Local Trail</v>
      </c>
      <c r="BF1" s="163" t="str">
        <f>+Q40</f>
        <v>Public Space</v>
      </c>
      <c r="BG1" s="163"/>
      <c r="BH1" s="163" t="s">
        <v>149</v>
      </c>
      <c r="BI1" s="163" t="s">
        <v>150</v>
      </c>
      <c r="BJ1" s="163" t="s">
        <v>269</v>
      </c>
      <c r="BK1" s="163" t="s">
        <v>270</v>
      </c>
      <c r="BL1" s="163"/>
      <c r="BM1" s="163" t="s">
        <v>151</v>
      </c>
      <c r="BN1" s="163" t="s">
        <v>152</v>
      </c>
      <c r="BO1" s="163" t="s">
        <v>153</v>
      </c>
      <c r="BP1" s="163" t="s">
        <v>154</v>
      </c>
      <c r="BQ1" s="163" t="s">
        <v>88</v>
      </c>
      <c r="BR1" s="163" t="s">
        <v>155</v>
      </c>
      <c r="BS1" s="163" t="s">
        <v>156</v>
      </c>
      <c r="BT1" s="163" t="s">
        <v>157</v>
      </c>
      <c r="BU1" s="163" t="s">
        <v>158</v>
      </c>
      <c r="BV1" s="163" t="s">
        <v>159</v>
      </c>
      <c r="BW1" s="163" t="s">
        <v>160</v>
      </c>
      <c r="BX1" s="163" t="s">
        <v>161</v>
      </c>
      <c r="BY1" s="163" t="s">
        <v>162</v>
      </c>
      <c r="BZ1" s="163" t="s">
        <v>163</v>
      </c>
      <c r="CA1" s="163" t="s">
        <v>164</v>
      </c>
      <c r="CB1" s="163" t="s">
        <v>165</v>
      </c>
      <c r="CC1" s="163" t="s">
        <v>166</v>
      </c>
      <c r="CD1" s="163" t="str">
        <f>+A172</f>
        <v>Encourage way-finding with signs, maps, and landscape cues to direct pedestrians and bicyclists to the most direct route.</v>
      </c>
      <c r="CE1" s="163" t="s">
        <v>167</v>
      </c>
      <c r="CF1" s="163" t="s">
        <v>168</v>
      </c>
      <c r="CG1" s="163" t="str">
        <f>+I169</f>
        <v>Amenities such as benches, landscaping, lighting, and public art</v>
      </c>
      <c r="CH1" s="167" t="s">
        <v>169</v>
      </c>
      <c r="CI1" s="167" t="s">
        <v>170</v>
      </c>
      <c r="CJ1" s="167" t="str">
        <f>+N165</f>
        <v>Provides Alternative Routes from Busy Roadways</v>
      </c>
      <c r="CK1" s="167" t="str">
        <f>+N167</f>
        <v>Improve Infrastructure near Transit Stops &amp; Public Transit Stations</v>
      </c>
      <c r="CL1" s="167" t="str">
        <f>+N169</f>
        <v>Encourage bicycle parking at workplaces and transit stops</v>
      </c>
      <c r="CM1" s="167" t="s">
        <v>384</v>
      </c>
      <c r="CN1" s="167" t="str">
        <f>+I183</f>
        <v>Posted Speed Limit</v>
      </c>
      <c r="CO1" s="167" t="str">
        <f>+N183</f>
        <v>Observed Travel Speed</v>
      </c>
      <c r="CP1" s="167" t="s">
        <v>385</v>
      </c>
      <c r="CQ1" s="167"/>
      <c r="CR1" s="167"/>
      <c r="CS1" s="167" t="s">
        <v>89</v>
      </c>
      <c r="CT1" s="167" t="s">
        <v>171</v>
      </c>
      <c r="CU1" s="167" t="s">
        <v>172</v>
      </c>
      <c r="CV1" s="167" t="s">
        <v>173</v>
      </c>
      <c r="CW1" s="167" t="s">
        <v>174</v>
      </c>
      <c r="CX1" s="167" t="s">
        <v>175</v>
      </c>
      <c r="CY1" s="167" t="s">
        <v>176</v>
      </c>
      <c r="CZ1" s="167" t="s">
        <v>177</v>
      </c>
      <c r="DA1" s="167"/>
      <c r="DB1" s="167" t="s">
        <v>199</v>
      </c>
      <c r="DC1" s="167" t="s">
        <v>200</v>
      </c>
      <c r="DD1" s="167" t="s">
        <v>216</v>
      </c>
      <c r="DE1" s="167"/>
      <c r="DF1" s="167"/>
      <c r="DG1" s="167"/>
      <c r="DH1" s="167" t="s">
        <v>271</v>
      </c>
      <c r="DI1" s="167" t="s">
        <v>272</v>
      </c>
      <c r="DJ1" s="167" t="s">
        <v>273</v>
      </c>
      <c r="DK1" s="167" t="s">
        <v>217</v>
      </c>
      <c r="DL1" s="167" t="s">
        <v>274</v>
      </c>
      <c r="DM1" s="167" t="s">
        <v>218</v>
      </c>
      <c r="DN1" s="167" t="s">
        <v>219</v>
      </c>
      <c r="DO1" s="167" t="s">
        <v>220</v>
      </c>
      <c r="DP1" s="167" t="s">
        <v>221</v>
      </c>
      <c r="DQ1" s="167" t="s">
        <v>222</v>
      </c>
      <c r="DR1" s="167"/>
      <c r="DS1" s="167"/>
      <c r="DT1" s="167" t="s">
        <v>223</v>
      </c>
      <c r="DU1" s="167" t="s">
        <v>224</v>
      </c>
      <c r="DV1" s="167" t="s">
        <v>225</v>
      </c>
      <c r="DW1" s="167" t="s">
        <v>226</v>
      </c>
      <c r="DX1" s="167" t="s">
        <v>227</v>
      </c>
      <c r="DY1" s="167" t="s">
        <v>228</v>
      </c>
      <c r="DZ1" s="167" t="s">
        <v>229</v>
      </c>
      <c r="EA1" s="167"/>
      <c r="EB1" s="167"/>
      <c r="EC1" s="167" t="s">
        <v>230</v>
      </c>
      <c r="ED1" s="167" t="s">
        <v>231</v>
      </c>
      <c r="EE1" s="167" t="s">
        <v>232</v>
      </c>
      <c r="EF1" s="167" t="s">
        <v>233</v>
      </c>
      <c r="EG1" s="167" t="s">
        <v>234</v>
      </c>
      <c r="EH1" s="167" t="s">
        <v>235</v>
      </c>
      <c r="EI1" s="167" t="s">
        <v>236</v>
      </c>
      <c r="EJ1" s="167"/>
      <c r="EK1" s="167"/>
      <c r="EL1" s="167" t="s">
        <v>237</v>
      </c>
      <c r="EM1" s="167" t="s">
        <v>238</v>
      </c>
      <c r="EN1" s="167"/>
      <c r="EO1" s="167"/>
      <c r="EQ1" s="167" t="s">
        <v>275</v>
      </c>
      <c r="ES1" s="167" t="s">
        <v>276</v>
      </c>
      <c r="ET1" s="167"/>
      <c r="EV1" s="169" t="s">
        <v>277</v>
      </c>
      <c r="EX1" s="163" t="s">
        <v>278</v>
      </c>
      <c r="EY1" s="163" t="s">
        <v>13</v>
      </c>
      <c r="EZ1" s="163" t="s">
        <v>279</v>
      </c>
      <c r="FA1" s="163"/>
      <c r="FC1" s="168" t="s">
        <v>280</v>
      </c>
      <c r="FD1" s="168" t="s">
        <v>281</v>
      </c>
      <c r="FE1" s="168" t="s">
        <v>282</v>
      </c>
      <c r="FF1" s="168" t="s">
        <v>13</v>
      </c>
      <c r="FG1" s="168" t="s">
        <v>239</v>
      </c>
      <c r="FH1" s="168" t="s">
        <v>240</v>
      </c>
      <c r="FI1" s="168" t="s">
        <v>222</v>
      </c>
      <c r="FL1" s="168" t="s">
        <v>241</v>
      </c>
      <c r="FM1" s="168" t="s">
        <v>242</v>
      </c>
      <c r="FN1" s="168" t="s">
        <v>243</v>
      </c>
      <c r="FO1" s="168" t="s">
        <v>244</v>
      </c>
      <c r="FP1" s="168" t="s">
        <v>245</v>
      </c>
      <c r="FQ1" s="168" t="s">
        <v>246</v>
      </c>
      <c r="FR1" s="168" t="s">
        <v>247</v>
      </c>
      <c r="FS1" s="168" t="s">
        <v>248</v>
      </c>
      <c r="FT1" s="168" t="s">
        <v>249</v>
      </c>
      <c r="FU1" s="168" t="s">
        <v>250</v>
      </c>
      <c r="FV1" s="168" t="s">
        <v>251</v>
      </c>
      <c r="FW1" s="168" t="s">
        <v>252</v>
      </c>
      <c r="FY1" s="168" t="s">
        <v>253</v>
      </c>
      <c r="FZ1" s="168" t="str">
        <f>+A113</f>
        <v>Are Students Encouraged to Walk or Bike to School?</v>
      </c>
      <c r="GA1" s="168" t="str">
        <f>+E110</f>
        <v>If Yes, describe any Existing Programs that Educate and/ or Encourage Walking or Bicycling</v>
      </c>
      <c r="GD1" s="168" t="s">
        <v>254</v>
      </c>
      <c r="GE1" s="168" t="s">
        <v>388</v>
      </c>
    </row>
    <row r="2" spans="1:187" ht="23.25" customHeight="1" hidden="1">
      <c r="A2" s="163" t="str">
        <f>+H23</f>
        <v> </v>
      </c>
      <c r="B2" s="163" t="str">
        <f>+C23</f>
        <v> </v>
      </c>
      <c r="C2" s="163" t="str">
        <f>+C21</f>
        <v> </v>
      </c>
      <c r="D2" s="163"/>
      <c r="E2" s="163" t="str">
        <f>+N13</f>
        <v> </v>
      </c>
      <c r="F2" s="163" t="str">
        <f>+N15</f>
        <v> </v>
      </c>
      <c r="G2" s="163" t="s">
        <v>13</v>
      </c>
      <c r="H2" s="163"/>
      <c r="I2" s="171" t="str">
        <f>+N17</f>
        <v> </v>
      </c>
      <c r="J2" s="171" t="str">
        <f>+N19</f>
        <v> </v>
      </c>
      <c r="K2" s="171" t="s">
        <v>13</v>
      </c>
      <c r="L2" s="163" t="str">
        <f>+N21</f>
        <v> </v>
      </c>
      <c r="M2" s="163" t="str">
        <f>+R9</f>
        <v>TAP </v>
      </c>
      <c r="N2" s="163" t="str">
        <f>+C13</f>
        <v> </v>
      </c>
      <c r="O2" s="163" t="s">
        <v>13</v>
      </c>
      <c r="P2" s="163" t="str">
        <f>+C15</f>
        <v> </v>
      </c>
      <c r="Q2" s="163" t="str">
        <f>+C17</f>
        <v> </v>
      </c>
      <c r="R2" s="163"/>
      <c r="S2" s="164" t="str">
        <f>+J9</f>
        <v>Capital Improvement</v>
      </c>
      <c r="T2" s="165">
        <f>+E28</f>
        <v>0</v>
      </c>
      <c r="U2" s="165" t="s">
        <v>13</v>
      </c>
      <c r="V2" s="165">
        <f>+N28</f>
        <v>0</v>
      </c>
      <c r="W2" s="166" t="str">
        <f>+E19</f>
        <v> </v>
      </c>
      <c r="X2" s="172" t="str">
        <f>+C26</f>
        <v> </v>
      </c>
      <c r="Y2" s="173">
        <f>+R54</f>
        <v>0</v>
      </c>
      <c r="Z2" s="173" t="str">
        <f>+E45</f>
        <v> </v>
      </c>
      <c r="AA2" s="173" t="str">
        <f>+E50</f>
        <v> </v>
      </c>
      <c r="AB2" s="173" t="str">
        <f>+I50</f>
        <v> </v>
      </c>
      <c r="AC2" s="173"/>
      <c r="AD2" s="173" t="str">
        <f>+E52</f>
        <v> </v>
      </c>
      <c r="AE2" s="173" t="str">
        <f>+I52</f>
        <v> </v>
      </c>
      <c r="AF2" s="173" t="str">
        <f>+E54</f>
        <v> </v>
      </c>
      <c r="AG2" s="173">
        <f>+N140</f>
        <v>0</v>
      </c>
      <c r="AH2" s="173">
        <f>+R140</f>
        <v>0</v>
      </c>
      <c r="AI2" s="173"/>
      <c r="AJ2" s="173" t="str">
        <f>+A155</f>
        <v>1st Letter</v>
      </c>
      <c r="AK2" s="173" t="str">
        <f>+A157</f>
        <v>2nd Letter</v>
      </c>
      <c r="AL2" s="173" t="str">
        <f>+H153</f>
        <v>3rd Letter</v>
      </c>
      <c r="AM2" s="173" t="str">
        <f>+H155</f>
        <v>4th Letter</v>
      </c>
      <c r="AN2" s="173" t="str">
        <f>+H157</f>
        <v>5th Letter</v>
      </c>
      <c r="AO2" s="173" t="s">
        <v>13</v>
      </c>
      <c r="AP2" s="173" t="s">
        <v>13</v>
      </c>
      <c r="AQ2" s="173" t="s">
        <v>13</v>
      </c>
      <c r="AR2" s="173" t="s">
        <v>13</v>
      </c>
      <c r="AS2" s="174">
        <f>+R36</f>
        <v>0</v>
      </c>
      <c r="AT2" s="175">
        <f>+E33</f>
        <v>0</v>
      </c>
      <c r="AU2" s="175">
        <f>+L33</f>
        <v>0</v>
      </c>
      <c r="AV2" s="175">
        <f>+Q33</f>
        <v>0</v>
      </c>
      <c r="AW2" s="176">
        <f>+G38</f>
        <v>0</v>
      </c>
      <c r="AX2" s="176">
        <f>+G40</f>
        <v>0</v>
      </c>
      <c r="AY2" s="176">
        <f>+G42</f>
        <v>0</v>
      </c>
      <c r="AZ2" s="176">
        <f>+K38</f>
        <v>0</v>
      </c>
      <c r="BA2" s="176">
        <f>+K40</f>
        <v>0</v>
      </c>
      <c r="BB2" s="176">
        <f>+K42</f>
        <v>0</v>
      </c>
      <c r="BC2" s="176">
        <f>+O38</f>
        <v>0</v>
      </c>
      <c r="BD2" s="176">
        <f>+O40</f>
        <v>0</v>
      </c>
      <c r="BE2" s="176">
        <f>+S38</f>
        <v>0</v>
      </c>
      <c r="BF2" s="176">
        <f>+S40</f>
        <v>0</v>
      </c>
      <c r="BG2" s="176"/>
      <c r="BH2" s="176">
        <f>+O42</f>
        <v>0</v>
      </c>
      <c r="BI2" s="176" t="str">
        <f>+P42</f>
        <v>Other</v>
      </c>
      <c r="BJ2" s="176" t="str">
        <f>+E82</f>
        <v> </v>
      </c>
      <c r="BK2" s="176" t="str">
        <f>+E87</f>
        <v> </v>
      </c>
      <c r="BL2" s="176" t="s">
        <v>13</v>
      </c>
      <c r="BM2" s="176">
        <f>+E134</f>
        <v>0</v>
      </c>
      <c r="BN2" s="176" t="str">
        <f>+E136</f>
        <v> </v>
      </c>
      <c r="BO2" s="176" t="str">
        <f>+H138</f>
        <v> </v>
      </c>
      <c r="BP2" s="177">
        <f>+J140</f>
        <v>0</v>
      </c>
      <c r="BQ2" s="176" t="str">
        <f>+J142</f>
        <v> </v>
      </c>
      <c r="BR2" s="176" t="str">
        <f>+E149</f>
        <v> </v>
      </c>
      <c r="BS2" s="174" t="str">
        <f>+F151</f>
        <v> </v>
      </c>
      <c r="BT2" s="174">
        <f>+Q153</f>
        <v>0</v>
      </c>
      <c r="BU2" s="174">
        <f>+Q157</f>
        <v>0</v>
      </c>
      <c r="BV2" s="174">
        <f>+Q155</f>
        <v>0</v>
      </c>
      <c r="BW2" s="174" t="str">
        <f>+F160</f>
        <v> </v>
      </c>
      <c r="BX2" s="174" t="str">
        <f>+H160</f>
        <v> </v>
      </c>
      <c r="BY2" s="174">
        <f>+M159</f>
        <v>0</v>
      </c>
      <c r="BZ2" s="174">
        <f>+F162</f>
        <v>0</v>
      </c>
      <c r="CA2" s="174">
        <f>+H165</f>
        <v>0</v>
      </c>
      <c r="CB2" s="174">
        <f>+H167</f>
        <v>0</v>
      </c>
      <c r="CC2" s="174">
        <f>+H169</f>
        <v>0</v>
      </c>
      <c r="CD2" s="174">
        <f>+H172</f>
        <v>0</v>
      </c>
      <c r="CE2" s="174">
        <f>+M165</f>
        <v>0</v>
      </c>
      <c r="CF2" s="174">
        <f>+M167</f>
        <v>0</v>
      </c>
      <c r="CG2" s="174">
        <f>+M169</f>
        <v>0</v>
      </c>
      <c r="CH2" s="178">
        <f>+M172</f>
        <v>0</v>
      </c>
      <c r="CI2" s="178" t="str">
        <f>+N172</f>
        <v>Other</v>
      </c>
      <c r="CJ2" s="178">
        <f>+R165</f>
        <v>0</v>
      </c>
      <c r="CK2" s="178">
        <f>+R167</f>
        <v>0</v>
      </c>
      <c r="CL2" s="178">
        <f>+R169</f>
        <v>0</v>
      </c>
      <c r="CM2" s="178">
        <f>+G183</f>
        <v>0</v>
      </c>
      <c r="CN2" s="178">
        <f>+L183</f>
        <v>0</v>
      </c>
      <c r="CO2" s="178">
        <f>+Q183</f>
        <v>0</v>
      </c>
      <c r="CP2" s="178" t="str">
        <f>+C185</f>
        <v> </v>
      </c>
      <c r="CQ2" s="178"/>
      <c r="CR2" s="178"/>
      <c r="CS2" s="178" t="str">
        <f>+C188</f>
        <v> </v>
      </c>
      <c r="CT2" s="178">
        <f>+Q191</f>
        <v>0</v>
      </c>
      <c r="CU2" s="178">
        <f>+Q193</f>
        <v>0</v>
      </c>
      <c r="CV2" s="178">
        <f>+Q195</f>
        <v>0</v>
      </c>
      <c r="CW2" s="178">
        <f>+Q198</f>
        <v>0</v>
      </c>
      <c r="CX2" s="178">
        <f>+Q200</f>
        <v>0</v>
      </c>
      <c r="CY2" s="178" t="str">
        <f>+I218</f>
        <v> </v>
      </c>
      <c r="CZ2" s="178" t="str">
        <f>+R218</f>
        <v> </v>
      </c>
      <c r="DA2" s="178"/>
      <c r="DB2" s="178" t="str">
        <f>+I131</f>
        <v> </v>
      </c>
      <c r="DC2" s="178" t="str">
        <f>+M131</f>
        <v> </v>
      </c>
      <c r="DD2" s="178" t="str">
        <f>+Q131</f>
        <v> </v>
      </c>
      <c r="DE2" s="178"/>
      <c r="DF2" s="178"/>
      <c r="DG2" s="179"/>
      <c r="DH2" s="179">
        <f>+G65</f>
        <v>0</v>
      </c>
      <c r="DI2" s="179">
        <f>+G67</f>
        <v>0</v>
      </c>
      <c r="DJ2" s="179">
        <f>+G69</f>
        <v>0</v>
      </c>
      <c r="DK2" s="179">
        <f>+K65</f>
        <v>0</v>
      </c>
      <c r="DL2" s="179">
        <f>+K67</f>
        <v>0</v>
      </c>
      <c r="DM2" s="179">
        <f>+K69</f>
        <v>0</v>
      </c>
      <c r="DN2" s="179">
        <f>+O65</f>
        <v>0</v>
      </c>
      <c r="DO2" s="179">
        <f>+O67</f>
        <v>0</v>
      </c>
      <c r="DP2" s="179">
        <f>+O69</f>
        <v>0</v>
      </c>
      <c r="DQ2" s="179" t="str">
        <f>+P69</f>
        <v>Other</v>
      </c>
      <c r="DR2" s="179"/>
      <c r="DS2" s="179"/>
      <c r="DT2" s="179">
        <f>+G72</f>
        <v>0</v>
      </c>
      <c r="DU2" s="179">
        <f>+G74</f>
        <v>0</v>
      </c>
      <c r="DV2" s="179">
        <f>+K72</f>
        <v>0</v>
      </c>
      <c r="DW2" s="179">
        <f>+K74</f>
        <v>0</v>
      </c>
      <c r="DX2" s="179">
        <f>+O72</f>
        <v>0</v>
      </c>
      <c r="DY2" s="179">
        <f>+O74</f>
        <v>0</v>
      </c>
      <c r="DZ2" s="179" t="str">
        <f>+P74</f>
        <v>Other</v>
      </c>
      <c r="EA2" s="179"/>
      <c r="EB2" s="179"/>
      <c r="EC2" s="179">
        <f>+G77</f>
        <v>0</v>
      </c>
      <c r="ED2" s="179">
        <f>+G79</f>
        <v>0</v>
      </c>
      <c r="EE2" s="179">
        <f>+K77</f>
        <v>0</v>
      </c>
      <c r="EF2" s="179">
        <f>+K79</f>
        <v>0</v>
      </c>
      <c r="EG2" s="179">
        <f>+O77</f>
        <v>0</v>
      </c>
      <c r="EH2" s="179">
        <f>+O79</f>
        <v>0</v>
      </c>
      <c r="EI2" s="179" t="str">
        <f>+P79</f>
        <v>Other</v>
      </c>
      <c r="EJ2" s="179"/>
      <c r="EK2" s="179"/>
      <c r="EL2" s="179" t="str">
        <f>+E82</f>
        <v> </v>
      </c>
      <c r="EM2" s="179" t="str">
        <f>+E87</f>
        <v> </v>
      </c>
      <c r="EN2" s="179"/>
      <c r="EO2" s="179"/>
      <c r="EP2" s="180" t="s">
        <v>13</v>
      </c>
      <c r="EQ2" s="179" t="str">
        <f>+K93</f>
        <v>percent</v>
      </c>
      <c r="ER2" s="179" t="s">
        <v>13</v>
      </c>
      <c r="ES2" s="179" t="str">
        <f>+O93</f>
        <v>percent</v>
      </c>
      <c r="ET2" s="179"/>
      <c r="EU2" s="181" t="s">
        <v>13</v>
      </c>
      <c r="EV2" s="175" t="str">
        <f>+G95</f>
        <v>percent</v>
      </c>
      <c r="EW2" s="175" t="s">
        <v>13</v>
      </c>
      <c r="EX2" s="174" t="str">
        <f>+L95</f>
        <v>percent</v>
      </c>
      <c r="EY2" s="174" t="s">
        <v>13</v>
      </c>
      <c r="EZ2" s="174" t="str">
        <f>+Q95</f>
        <v>percent</v>
      </c>
      <c r="FA2" s="174"/>
      <c r="FB2" s="182"/>
      <c r="FC2" s="168" t="str">
        <f>+H98</f>
        <v> </v>
      </c>
      <c r="FD2" s="168" t="str">
        <f>+H100</f>
        <v> </v>
      </c>
      <c r="FE2" s="168" t="str">
        <f>+L98</f>
        <v> </v>
      </c>
      <c r="FF2" s="168" t="s">
        <v>13</v>
      </c>
      <c r="FG2" s="168" t="str">
        <f>+P98</f>
        <v> </v>
      </c>
      <c r="FH2" s="168" t="str">
        <f>+P100</f>
        <v> </v>
      </c>
      <c r="FI2" s="168" t="str">
        <f>+Q100</f>
        <v>Other</v>
      </c>
      <c r="FL2" s="168">
        <f>+G103</f>
        <v>0</v>
      </c>
      <c r="FM2" s="168">
        <f>+G105</f>
        <v>0</v>
      </c>
      <c r="FN2" s="168">
        <f>+G107</f>
        <v>0</v>
      </c>
      <c r="FO2" s="168">
        <f>+K103</f>
        <v>0</v>
      </c>
      <c r="FP2" s="168">
        <f>+K105</f>
        <v>0</v>
      </c>
      <c r="FQ2" s="168">
        <f>+K107</f>
        <v>0</v>
      </c>
      <c r="FR2" s="168">
        <f>+O103</f>
        <v>0</v>
      </c>
      <c r="FS2" s="168">
        <f>+O105</f>
        <v>0</v>
      </c>
      <c r="FT2" s="168">
        <f>+O107</f>
        <v>0</v>
      </c>
      <c r="FU2" s="168">
        <f>+S103</f>
        <v>0</v>
      </c>
      <c r="FV2" s="168">
        <f>+S105</f>
        <v>0</v>
      </c>
      <c r="FW2" s="168">
        <f>+S107</f>
        <v>0</v>
      </c>
      <c r="FY2" s="168">
        <f>+C110</f>
        <v>0</v>
      </c>
      <c r="FZ2" s="168">
        <f>+C113</f>
        <v>0</v>
      </c>
      <c r="GA2" s="168" t="str">
        <f>+G110</f>
        <v> </v>
      </c>
      <c r="GD2" s="168" t="str">
        <f>+E116</f>
        <v> </v>
      </c>
      <c r="GE2" s="182" t="str">
        <f>+P206</f>
        <v> </v>
      </c>
    </row>
    <row r="3" ht="15" customHeight="1" hidden="1"/>
    <row r="4" ht="22.5" customHeight="1" hidden="1" thickBot="1"/>
    <row r="5" spans="1:161" ht="30" customHeight="1">
      <c r="A5" s="149" t="s">
        <v>398</v>
      </c>
      <c r="B5" s="267" t="str">
        <f ca="1">CONCATENATE("TAP Project Evaluation Concept Report Form (",IF(MONTH(TODAY())&gt;6,YEAR(TODAY()+2*365),YEAR(TODAY()+1*365)),"-",IF(MONTH(TODAY())&gt;6,YEAR(TODAY()+7*365),YEAR(TODAY()+6*365))," TIP)")</f>
        <v>TAP Project Evaluation Concept Report Form (2025-2030 TIP)</v>
      </c>
      <c r="C5" s="267"/>
      <c r="D5" s="267"/>
      <c r="E5" s="267"/>
      <c r="F5" s="267"/>
      <c r="G5" s="267"/>
      <c r="H5" s="267"/>
      <c r="I5" s="267"/>
      <c r="J5" s="267"/>
      <c r="K5" s="267"/>
      <c r="L5" s="267"/>
      <c r="M5" s="267"/>
      <c r="N5" s="267"/>
      <c r="O5" s="267"/>
      <c r="P5" s="267"/>
      <c r="Q5" s="267"/>
      <c r="R5" s="267"/>
      <c r="S5" s="268"/>
      <c r="T5" s="184"/>
      <c r="U5" s="184"/>
      <c r="V5" s="184"/>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R5" s="185"/>
      <c r="EX5" s="183"/>
      <c r="EY5" s="183"/>
      <c r="EZ5" s="183"/>
      <c r="FA5" s="183"/>
      <c r="FB5" s="183"/>
      <c r="FC5" s="183"/>
      <c r="FD5" s="183"/>
      <c r="FE5" s="183"/>
    </row>
    <row r="6" spans="1:161" ht="4.5" customHeight="1">
      <c r="A6" s="364" t="s">
        <v>13</v>
      </c>
      <c r="B6" s="365"/>
      <c r="C6" s="365"/>
      <c r="D6" s="365"/>
      <c r="E6" s="365"/>
      <c r="F6" s="365"/>
      <c r="G6" s="365"/>
      <c r="H6" s="365"/>
      <c r="I6" s="365"/>
      <c r="J6" s="365"/>
      <c r="K6" s="365"/>
      <c r="L6" s="365"/>
      <c r="M6" s="365"/>
      <c r="N6" s="365"/>
      <c r="O6" s="365"/>
      <c r="P6" s="365"/>
      <c r="Q6" s="365"/>
      <c r="R6" s="365"/>
      <c r="S6" s="366"/>
      <c r="T6" s="186"/>
      <c r="U6" s="186"/>
      <c r="V6" s="186"/>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R6" s="185"/>
      <c r="EX6" s="183"/>
      <c r="EY6" s="183"/>
      <c r="EZ6" s="183"/>
      <c r="FA6" s="183"/>
      <c r="FB6" s="183"/>
      <c r="FC6" s="183"/>
      <c r="FD6" s="183"/>
      <c r="FE6" s="183"/>
    </row>
    <row r="7" spans="1:161" ht="24.75" customHeight="1">
      <c r="A7" s="311" t="s">
        <v>6</v>
      </c>
      <c r="B7" s="312"/>
      <c r="C7" s="312"/>
      <c r="D7" s="312"/>
      <c r="E7" s="312"/>
      <c r="F7" s="312"/>
      <c r="G7" s="312"/>
      <c r="H7" s="312"/>
      <c r="I7" s="312"/>
      <c r="J7" s="312"/>
      <c r="K7" s="312"/>
      <c r="L7" s="312"/>
      <c r="M7" s="312"/>
      <c r="N7" s="312"/>
      <c r="O7" s="312"/>
      <c r="P7" s="312"/>
      <c r="Q7" s="312"/>
      <c r="R7" s="312"/>
      <c r="S7" s="313"/>
      <c r="T7" s="187"/>
      <c r="U7" s="187"/>
      <c r="V7" s="187"/>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R7" s="185"/>
      <c r="EX7" s="183"/>
      <c r="EY7" s="183"/>
      <c r="EZ7" s="183"/>
      <c r="FA7" s="183"/>
      <c r="FB7" s="183"/>
      <c r="FC7" s="183"/>
      <c r="FD7" s="183"/>
      <c r="FE7" s="183"/>
    </row>
    <row r="8" spans="1:161" ht="15.75" customHeight="1">
      <c r="A8" s="14"/>
      <c r="B8" s="15"/>
      <c r="C8" s="15"/>
      <c r="D8" s="15"/>
      <c r="E8" s="15"/>
      <c r="F8" s="15"/>
      <c r="G8" s="15"/>
      <c r="H8" s="15"/>
      <c r="I8" s="15"/>
      <c r="J8" s="15"/>
      <c r="K8" s="15"/>
      <c r="L8" s="15"/>
      <c r="M8" s="15"/>
      <c r="N8" s="15"/>
      <c r="O8" s="15"/>
      <c r="P8" s="15"/>
      <c r="Q8" s="15"/>
      <c r="R8" s="15"/>
      <c r="S8" s="16"/>
      <c r="T8" s="188"/>
      <c r="U8" s="188"/>
      <c r="V8" s="188"/>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R8" s="185"/>
      <c r="EX8" s="183"/>
      <c r="EY8" s="183"/>
      <c r="EZ8" s="183"/>
      <c r="FA8" s="183"/>
      <c r="FB8" s="183"/>
      <c r="FC8" s="183"/>
      <c r="FD8" s="183"/>
      <c r="FE8" s="183"/>
    </row>
    <row r="9" spans="1:161" ht="40.5" customHeight="1">
      <c r="A9" s="377" t="s">
        <v>296</v>
      </c>
      <c r="B9" s="352"/>
      <c r="C9" s="427">
        <f ca="1">IF(MONTH(TODAY())&gt;1,YEAR(TODAY()+3*365),YEAR(TODAY()+3*365))</f>
        <v>2026</v>
      </c>
      <c r="D9" s="428"/>
      <c r="E9" s="127" t="s">
        <v>13</v>
      </c>
      <c r="F9" s="135"/>
      <c r="G9" s="135"/>
      <c r="H9" s="351" t="s">
        <v>94</v>
      </c>
      <c r="I9" s="352"/>
      <c r="J9" s="347" t="s">
        <v>92</v>
      </c>
      <c r="K9" s="348"/>
      <c r="L9" s="349"/>
      <c r="M9" s="350"/>
      <c r="N9" s="127"/>
      <c r="O9" s="127"/>
      <c r="P9" s="351" t="s">
        <v>15</v>
      </c>
      <c r="Q9" s="352"/>
      <c r="R9" s="1" t="s">
        <v>93</v>
      </c>
      <c r="S9" s="17" t="s">
        <v>13</v>
      </c>
      <c r="T9" s="49"/>
      <c r="U9" s="49"/>
      <c r="V9" s="49"/>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R9" s="185"/>
      <c r="EX9" s="183"/>
      <c r="EY9" s="183"/>
      <c r="EZ9" s="183"/>
      <c r="FA9" s="183"/>
      <c r="FB9" s="183"/>
      <c r="FC9" s="183"/>
      <c r="FD9" s="183"/>
      <c r="FE9" s="183"/>
    </row>
    <row r="10" spans="1:161" s="164" customFormat="1" ht="12" customHeight="1" thickBot="1">
      <c r="A10" s="18"/>
      <c r="B10" s="19"/>
      <c r="C10" s="20"/>
      <c r="D10" s="20"/>
      <c r="E10" s="21"/>
      <c r="F10" s="19"/>
      <c r="G10" s="19"/>
      <c r="H10" s="19"/>
      <c r="I10" s="19"/>
      <c r="J10" s="22"/>
      <c r="K10" s="22"/>
      <c r="L10" s="23"/>
      <c r="M10" s="23"/>
      <c r="N10" s="24"/>
      <c r="O10" s="24"/>
      <c r="P10" s="19"/>
      <c r="Q10" s="19"/>
      <c r="R10" s="19"/>
      <c r="S10" s="25"/>
      <c r="T10" s="49"/>
      <c r="U10" s="49"/>
      <c r="V10" s="49"/>
      <c r="W10" s="165"/>
      <c r="X10" s="165"/>
      <c r="Y10" s="165"/>
      <c r="Z10" s="165"/>
      <c r="AA10" s="165"/>
      <c r="AB10" s="165"/>
      <c r="AC10" s="165"/>
      <c r="AD10" s="165"/>
      <c r="AE10" s="165"/>
      <c r="AF10" s="165"/>
      <c r="AG10" s="165"/>
      <c r="AH10" s="165"/>
      <c r="AI10" s="165"/>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R10" s="189"/>
      <c r="EX10" s="165"/>
      <c r="EY10" s="165"/>
      <c r="EZ10" s="165"/>
      <c r="FA10" s="165"/>
      <c r="FB10" s="165"/>
      <c r="FC10" s="165"/>
      <c r="FD10" s="165"/>
      <c r="FE10" s="165"/>
    </row>
    <row r="11" spans="1:161" s="164" customFormat="1" ht="9" customHeight="1" hidden="1">
      <c r="A11" s="26"/>
      <c r="B11" s="27"/>
      <c r="C11" s="28"/>
      <c r="D11" s="28"/>
      <c r="E11" s="29"/>
      <c r="F11" s="27"/>
      <c r="G11" s="27"/>
      <c r="H11" s="27"/>
      <c r="I11" s="27"/>
      <c r="J11" s="30"/>
      <c r="K11" s="30"/>
      <c r="L11" s="31"/>
      <c r="M11" s="31"/>
      <c r="N11" s="32"/>
      <c r="O11" s="32"/>
      <c r="P11" s="27"/>
      <c r="Q11" s="27"/>
      <c r="R11" s="27"/>
      <c r="S11" s="33"/>
      <c r="T11" s="49"/>
      <c r="U11" s="49"/>
      <c r="V11" s="49"/>
      <c r="W11" s="165"/>
      <c r="X11" s="165"/>
      <c r="Y11" s="165"/>
      <c r="Z11" s="165"/>
      <c r="AA11" s="165"/>
      <c r="AB11" s="165"/>
      <c r="AC11" s="165"/>
      <c r="AD11" s="165"/>
      <c r="AE11" s="165"/>
      <c r="AF11" s="165"/>
      <c r="AG11" s="165"/>
      <c r="AH11" s="165"/>
      <c r="AI11" s="165"/>
      <c r="AJ11" s="183" t="s">
        <v>69</v>
      </c>
      <c r="AK11" s="183"/>
      <c r="AL11" s="183"/>
      <c r="AM11" s="183"/>
      <c r="AN11" s="183"/>
      <c r="AO11" s="165"/>
      <c r="AP11" s="165" t="s">
        <v>81</v>
      </c>
      <c r="AQ11" s="165"/>
      <c r="AR11" s="165" t="s">
        <v>34</v>
      </c>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R11" s="189"/>
      <c r="EX11" s="165"/>
      <c r="EY11" s="165"/>
      <c r="EZ11" s="165"/>
      <c r="FA11" s="165"/>
      <c r="FB11" s="165"/>
      <c r="FC11" s="165"/>
      <c r="FD11" s="165"/>
      <c r="FE11" s="165"/>
    </row>
    <row r="12" spans="1:161" s="193" customFormat="1" ht="32.25" customHeight="1" thickBot="1">
      <c r="A12" s="361" t="s">
        <v>9</v>
      </c>
      <c r="B12" s="362"/>
      <c r="C12" s="362"/>
      <c r="D12" s="362"/>
      <c r="E12" s="362"/>
      <c r="F12" s="362"/>
      <c r="G12" s="362"/>
      <c r="H12" s="362"/>
      <c r="I12" s="363" t="s">
        <v>7</v>
      </c>
      <c r="J12" s="363"/>
      <c r="K12" s="363"/>
      <c r="L12" s="363"/>
      <c r="M12" s="363"/>
      <c r="N12" s="34"/>
      <c r="O12" s="34"/>
      <c r="P12" s="34"/>
      <c r="Q12" s="35"/>
      <c r="R12" s="35"/>
      <c r="S12" s="36"/>
      <c r="T12" s="190"/>
      <c r="U12" s="190"/>
      <c r="V12" s="190"/>
      <c r="W12" s="191"/>
      <c r="X12" s="191"/>
      <c r="Y12" s="191" t="s">
        <v>19</v>
      </c>
      <c r="Z12" s="191"/>
      <c r="AA12" s="191">
        <v>1</v>
      </c>
      <c r="AB12" s="191"/>
      <c r="AC12" s="191"/>
      <c r="AD12" s="191">
        <v>1</v>
      </c>
      <c r="AE12" s="191"/>
      <c r="AF12" s="191"/>
      <c r="AG12" s="191"/>
      <c r="AH12" s="191"/>
      <c r="AI12" s="191"/>
      <c r="AJ12" s="191" t="s">
        <v>71</v>
      </c>
      <c r="AK12" s="191"/>
      <c r="AL12" s="191"/>
      <c r="AM12" s="191"/>
      <c r="AN12" s="191"/>
      <c r="AO12" s="191"/>
      <c r="AP12" s="191" t="s">
        <v>82</v>
      </c>
      <c r="AQ12" s="191"/>
      <c r="AR12" s="191" t="s">
        <v>35</v>
      </c>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R12" s="192"/>
      <c r="EX12" s="191"/>
      <c r="EY12" s="191"/>
      <c r="EZ12" s="191"/>
      <c r="FA12" s="191"/>
      <c r="FB12" s="191"/>
      <c r="FC12" s="191"/>
      <c r="FD12" s="191"/>
      <c r="FE12" s="191"/>
    </row>
    <row r="13" spans="1:161" ht="36" customHeight="1">
      <c r="A13" s="375" t="s">
        <v>12</v>
      </c>
      <c r="B13" s="376"/>
      <c r="C13" s="382" t="s">
        <v>13</v>
      </c>
      <c r="D13" s="383"/>
      <c r="E13" s="383"/>
      <c r="F13" s="383"/>
      <c r="G13" s="383"/>
      <c r="H13" s="383"/>
      <c r="I13" s="384"/>
      <c r="J13" s="15"/>
      <c r="K13" s="15"/>
      <c r="L13" s="375" t="s">
        <v>8</v>
      </c>
      <c r="M13" s="376"/>
      <c r="N13" s="367" t="s">
        <v>13</v>
      </c>
      <c r="O13" s="368"/>
      <c r="P13" s="368"/>
      <c r="Q13" s="369"/>
      <c r="R13" s="369"/>
      <c r="S13" s="370"/>
      <c r="T13" s="194"/>
      <c r="U13" s="194"/>
      <c r="V13" s="194"/>
      <c r="Y13" s="183" t="s">
        <v>21</v>
      </c>
      <c r="AA13" s="183">
        <v>2</v>
      </c>
      <c r="AD13" s="183">
        <v>2</v>
      </c>
      <c r="AJ13" s="183" t="s">
        <v>70</v>
      </c>
      <c r="AP13" s="183" t="s">
        <v>83</v>
      </c>
      <c r="AR13" s="183" t="s">
        <v>86</v>
      </c>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R13" s="185"/>
      <c r="EX13" s="183"/>
      <c r="EY13" s="183"/>
      <c r="EZ13" s="183"/>
      <c r="FA13" s="183"/>
      <c r="FB13" s="183"/>
      <c r="FC13" s="183"/>
      <c r="FD13" s="183"/>
      <c r="FE13" s="183"/>
    </row>
    <row r="14" spans="1:161" ht="15.75" customHeight="1">
      <c r="A14" s="14"/>
      <c r="B14" s="15"/>
      <c r="C14" s="15"/>
      <c r="D14" s="15"/>
      <c r="E14" s="15"/>
      <c r="F14" s="15"/>
      <c r="G14" s="15"/>
      <c r="H14" s="15"/>
      <c r="I14" s="38"/>
      <c r="J14" s="15"/>
      <c r="K14" s="15"/>
      <c r="L14" s="14"/>
      <c r="M14" s="15"/>
      <c r="N14" s="15"/>
      <c r="O14" s="15"/>
      <c r="P14" s="15"/>
      <c r="Q14" s="15"/>
      <c r="R14" s="15"/>
      <c r="S14" s="16"/>
      <c r="T14" s="195"/>
      <c r="U14" s="195"/>
      <c r="V14" s="195"/>
      <c r="Y14" s="183" t="s">
        <v>22</v>
      </c>
      <c r="AJ14" s="183" t="s">
        <v>80</v>
      </c>
      <c r="AP14" s="183" t="s">
        <v>84</v>
      </c>
      <c r="AR14" s="183" t="s">
        <v>36</v>
      </c>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R14" s="185"/>
      <c r="EX14" s="183"/>
      <c r="EY14" s="183"/>
      <c r="EZ14" s="183"/>
      <c r="FA14" s="183"/>
      <c r="FB14" s="183"/>
      <c r="FC14" s="183"/>
      <c r="FD14" s="183"/>
      <c r="FE14" s="183"/>
    </row>
    <row r="15" spans="1:161" ht="36" customHeight="1">
      <c r="A15" s="378" t="s">
        <v>11</v>
      </c>
      <c r="B15" s="133" t="s">
        <v>1</v>
      </c>
      <c r="C15" s="353" t="s">
        <v>13</v>
      </c>
      <c r="D15" s="353"/>
      <c r="E15" s="353"/>
      <c r="F15" s="353"/>
      <c r="G15" s="354"/>
      <c r="H15" s="354"/>
      <c r="I15" s="355"/>
      <c r="J15" s="39" t="s">
        <v>13</v>
      </c>
      <c r="K15" s="39" t="s">
        <v>13</v>
      </c>
      <c r="L15" s="315" t="s">
        <v>64</v>
      </c>
      <c r="M15" s="360"/>
      <c r="N15" s="371" t="s">
        <v>13</v>
      </c>
      <c r="O15" s="372"/>
      <c r="P15" s="372"/>
      <c r="Q15" s="373"/>
      <c r="R15" s="373"/>
      <c r="S15" s="374"/>
      <c r="T15" s="194"/>
      <c r="U15" s="194"/>
      <c r="V15" s="194"/>
      <c r="Y15" s="183" t="s">
        <v>20</v>
      </c>
      <c r="AA15" s="183" t="s">
        <v>50</v>
      </c>
      <c r="AD15" s="183" t="s">
        <v>50</v>
      </c>
      <c r="AJ15" s="183" t="s">
        <v>67</v>
      </c>
      <c r="AP15" s="183" t="s">
        <v>85</v>
      </c>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R15" s="185"/>
      <c r="EX15" s="183"/>
      <c r="EY15" s="183"/>
      <c r="EZ15" s="183"/>
      <c r="FA15" s="183"/>
      <c r="FB15" s="183"/>
      <c r="FC15" s="183"/>
      <c r="FD15" s="183"/>
      <c r="FE15" s="183"/>
    </row>
    <row r="16" spans="1:161" ht="15.75" customHeight="1">
      <c r="A16" s="378"/>
      <c r="B16" s="133"/>
      <c r="C16" s="40"/>
      <c r="D16" s="40"/>
      <c r="E16" s="40"/>
      <c r="F16" s="40"/>
      <c r="G16" s="40"/>
      <c r="H16" s="40"/>
      <c r="I16" s="41"/>
      <c r="J16" s="39"/>
      <c r="K16" s="39"/>
      <c r="L16" s="14"/>
      <c r="M16" s="15"/>
      <c r="N16" s="15"/>
      <c r="O16" s="15"/>
      <c r="P16" s="15"/>
      <c r="Q16" s="15"/>
      <c r="R16" s="15"/>
      <c r="S16" s="16"/>
      <c r="T16" s="194"/>
      <c r="U16" s="194"/>
      <c r="V16" s="194"/>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R16" s="185"/>
      <c r="EX16" s="183"/>
      <c r="EY16" s="183"/>
      <c r="EZ16" s="183"/>
      <c r="FA16" s="183"/>
      <c r="FB16" s="183"/>
      <c r="FC16" s="183"/>
      <c r="FD16" s="183"/>
      <c r="FE16" s="183"/>
    </row>
    <row r="17" spans="1:161" ht="36" customHeight="1">
      <c r="A17" s="378"/>
      <c r="B17" s="37" t="s">
        <v>2</v>
      </c>
      <c r="C17" s="353" t="s">
        <v>13</v>
      </c>
      <c r="D17" s="353"/>
      <c r="E17" s="353"/>
      <c r="F17" s="353"/>
      <c r="G17" s="354"/>
      <c r="H17" s="354"/>
      <c r="I17" s="355"/>
      <c r="J17" s="39" t="s">
        <v>13</v>
      </c>
      <c r="K17" s="39" t="s">
        <v>13</v>
      </c>
      <c r="L17" s="315" t="s">
        <v>4</v>
      </c>
      <c r="M17" s="360"/>
      <c r="N17" s="356" t="s">
        <v>13</v>
      </c>
      <c r="O17" s="357"/>
      <c r="P17" s="357"/>
      <c r="Q17" s="358"/>
      <c r="R17" s="358"/>
      <c r="S17" s="359"/>
      <c r="T17" s="195"/>
      <c r="U17" s="195"/>
      <c r="V17" s="195"/>
      <c r="Y17" s="183" t="s">
        <v>23</v>
      </c>
      <c r="AA17" s="183" t="s">
        <v>51</v>
      </c>
      <c r="AD17" s="183" t="s">
        <v>51</v>
      </c>
      <c r="AJ17" s="183" t="s">
        <v>36</v>
      </c>
      <c r="AP17" s="183" t="s">
        <v>36</v>
      </c>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R17" s="185"/>
      <c r="EX17" s="183"/>
      <c r="EY17" s="183"/>
      <c r="EZ17" s="183"/>
      <c r="FA17" s="183"/>
      <c r="FB17" s="183"/>
      <c r="FC17" s="183"/>
      <c r="FD17" s="183"/>
      <c r="FE17" s="183"/>
    </row>
    <row r="18" spans="1:161" ht="15.75" customHeight="1">
      <c r="A18" s="14"/>
      <c r="B18" s="15"/>
      <c r="C18" s="15"/>
      <c r="D18" s="15"/>
      <c r="E18" s="15"/>
      <c r="F18" s="15"/>
      <c r="G18" s="15"/>
      <c r="H18" s="15"/>
      <c r="I18" s="38"/>
      <c r="J18" s="15"/>
      <c r="K18" s="15"/>
      <c r="L18" s="14"/>
      <c r="M18" s="15"/>
      <c r="N18" s="15"/>
      <c r="O18" s="15"/>
      <c r="P18" s="15"/>
      <c r="Q18" s="15"/>
      <c r="R18" s="15"/>
      <c r="S18" s="16"/>
      <c r="T18" s="195"/>
      <c r="U18" s="195"/>
      <c r="V18" s="195"/>
      <c r="Y18" s="183" t="s">
        <v>22</v>
      </c>
      <c r="AJ18" s="183" t="s">
        <v>80</v>
      </c>
      <c r="AP18" s="183" t="s">
        <v>84</v>
      </c>
      <c r="AR18" s="183" t="s">
        <v>36</v>
      </c>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R18" s="185"/>
      <c r="EX18" s="183"/>
      <c r="EY18" s="183"/>
      <c r="EZ18" s="183"/>
      <c r="FA18" s="183"/>
      <c r="FB18" s="183"/>
      <c r="FC18" s="183"/>
      <c r="FD18" s="183"/>
      <c r="FE18" s="183"/>
    </row>
    <row r="19" spans="1:161" ht="36" customHeight="1">
      <c r="A19" s="128"/>
      <c r="B19" s="316" t="s">
        <v>17</v>
      </c>
      <c r="C19" s="316"/>
      <c r="D19" s="134"/>
      <c r="E19" s="144" t="s">
        <v>13</v>
      </c>
      <c r="F19" s="138" t="s">
        <v>18</v>
      </c>
      <c r="G19" s="138" t="s">
        <v>13</v>
      </c>
      <c r="H19" s="138"/>
      <c r="I19" s="38"/>
      <c r="J19" s="15"/>
      <c r="K19" s="15"/>
      <c r="L19" s="315" t="s">
        <v>14</v>
      </c>
      <c r="M19" s="360"/>
      <c r="N19" s="356" t="s">
        <v>13</v>
      </c>
      <c r="O19" s="357"/>
      <c r="P19" s="357"/>
      <c r="Q19" s="358"/>
      <c r="R19" s="358"/>
      <c r="S19" s="359"/>
      <c r="T19" s="196"/>
      <c r="U19" s="196"/>
      <c r="V19" s="196"/>
      <c r="Y19" s="183" t="s">
        <v>24</v>
      </c>
      <c r="AA19" s="183" t="s">
        <v>52</v>
      </c>
      <c r="AD19" s="183" t="s">
        <v>52</v>
      </c>
      <c r="AJ19" s="183">
        <v>1</v>
      </c>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R19" s="185"/>
      <c r="EX19" s="183"/>
      <c r="EY19" s="183"/>
      <c r="EZ19" s="183"/>
      <c r="FA19" s="183"/>
      <c r="FB19" s="183"/>
      <c r="FC19" s="183"/>
      <c r="FD19" s="183"/>
      <c r="FE19" s="183"/>
    </row>
    <row r="20" spans="1:161" ht="15.75" customHeight="1">
      <c r="A20" s="128"/>
      <c r="B20" s="127"/>
      <c r="C20" s="127"/>
      <c r="D20" s="127"/>
      <c r="E20" s="127"/>
      <c r="F20" s="127"/>
      <c r="G20" s="127"/>
      <c r="H20" s="127"/>
      <c r="I20" s="129"/>
      <c r="J20" s="15"/>
      <c r="K20" s="15"/>
      <c r="L20" s="14"/>
      <c r="M20" s="15"/>
      <c r="N20" s="15"/>
      <c r="O20" s="15"/>
      <c r="P20" s="15"/>
      <c r="Q20" s="15"/>
      <c r="R20" s="15"/>
      <c r="S20" s="16"/>
      <c r="T20" s="195"/>
      <c r="U20" s="195"/>
      <c r="V20" s="195"/>
      <c r="Y20" s="183" t="s">
        <v>25</v>
      </c>
      <c r="AJ20" s="183">
        <v>2</v>
      </c>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R20" s="185"/>
      <c r="EX20" s="183"/>
      <c r="EY20" s="183"/>
      <c r="EZ20" s="183"/>
      <c r="FA20" s="183"/>
      <c r="FB20" s="183"/>
      <c r="FC20" s="183"/>
      <c r="FD20" s="183"/>
      <c r="FE20" s="183"/>
    </row>
    <row r="21" spans="1:161" ht="36" customHeight="1">
      <c r="A21" s="315" t="s">
        <v>10</v>
      </c>
      <c r="B21" s="316"/>
      <c r="C21" s="371" t="s">
        <v>13</v>
      </c>
      <c r="D21" s="372"/>
      <c r="E21" s="372"/>
      <c r="F21" s="372"/>
      <c r="G21" s="372"/>
      <c r="H21" s="457"/>
      <c r="I21" s="38"/>
      <c r="J21" s="15"/>
      <c r="K21" s="15"/>
      <c r="L21" s="315" t="s">
        <v>180</v>
      </c>
      <c r="M21" s="316"/>
      <c r="N21" s="371" t="s">
        <v>13</v>
      </c>
      <c r="O21" s="372"/>
      <c r="P21" s="372"/>
      <c r="Q21" s="373"/>
      <c r="R21" s="373"/>
      <c r="S21" s="374"/>
      <c r="T21" s="196"/>
      <c r="U21" s="196"/>
      <c r="V21" s="196"/>
      <c r="Y21" s="183" t="s">
        <v>5</v>
      </c>
      <c r="AA21" s="183" t="s">
        <v>112</v>
      </c>
      <c r="AD21" s="183" t="s">
        <v>112</v>
      </c>
      <c r="AJ21" s="183">
        <v>3</v>
      </c>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R21" s="185"/>
      <c r="EX21" s="183"/>
      <c r="EY21" s="183"/>
      <c r="EZ21" s="183"/>
      <c r="FA21" s="183"/>
      <c r="FB21" s="183"/>
      <c r="FC21" s="183"/>
      <c r="FD21" s="183"/>
      <c r="FE21" s="183"/>
    </row>
    <row r="22" spans="1:161" ht="15.75" customHeight="1">
      <c r="A22" s="128"/>
      <c r="B22" s="127"/>
      <c r="C22" s="127"/>
      <c r="D22" s="127"/>
      <c r="E22" s="127"/>
      <c r="F22" s="127"/>
      <c r="G22" s="127"/>
      <c r="H22" s="127"/>
      <c r="I22" s="129"/>
      <c r="J22" s="15"/>
      <c r="K22" s="15"/>
      <c r="L22" s="14"/>
      <c r="M22" s="15"/>
      <c r="N22" s="15"/>
      <c r="O22" s="15"/>
      <c r="P22" s="15"/>
      <c r="Q22" s="15"/>
      <c r="R22" s="15"/>
      <c r="S22" s="16"/>
      <c r="T22" s="195"/>
      <c r="U22" s="195"/>
      <c r="V22" s="195"/>
      <c r="Y22" s="183" t="s">
        <v>26</v>
      </c>
      <c r="AJ22" s="183">
        <v>4</v>
      </c>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R22" s="185"/>
      <c r="EX22" s="183"/>
      <c r="EY22" s="183"/>
      <c r="EZ22" s="183"/>
      <c r="FA22" s="183"/>
      <c r="FB22" s="183"/>
      <c r="FC22" s="183"/>
      <c r="FD22" s="183"/>
      <c r="FE22" s="183"/>
    </row>
    <row r="23" spans="1:161" ht="36" customHeight="1" thickBot="1">
      <c r="A23" s="407" t="s">
        <v>0</v>
      </c>
      <c r="B23" s="408"/>
      <c r="C23" s="406" t="s">
        <v>13</v>
      </c>
      <c r="D23" s="392"/>
      <c r="E23" s="409"/>
      <c r="F23" s="402" t="s">
        <v>49</v>
      </c>
      <c r="G23" s="403"/>
      <c r="H23" s="406" t="s">
        <v>13</v>
      </c>
      <c r="I23" s="393"/>
      <c r="J23" s="127"/>
      <c r="K23" s="127"/>
      <c r="L23" s="404"/>
      <c r="M23" s="405"/>
      <c r="N23" s="390"/>
      <c r="O23" s="391"/>
      <c r="P23" s="391"/>
      <c r="Q23" s="392"/>
      <c r="R23" s="392"/>
      <c r="S23" s="393"/>
      <c r="T23" s="194"/>
      <c r="U23" s="194"/>
      <c r="V23" s="194"/>
      <c r="Y23" s="183" t="s">
        <v>27</v>
      </c>
      <c r="AJ23" s="183">
        <v>5</v>
      </c>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R23" s="185"/>
      <c r="EX23" s="183"/>
      <c r="EY23" s="183"/>
      <c r="EZ23" s="183"/>
      <c r="FA23" s="183"/>
      <c r="FB23" s="183"/>
      <c r="FC23" s="183"/>
      <c r="FD23" s="183"/>
      <c r="FE23" s="183"/>
    </row>
    <row r="24" spans="1:161" ht="21" customHeight="1" thickBot="1">
      <c r="A24" s="132"/>
      <c r="B24" s="37"/>
      <c r="C24" s="42"/>
      <c r="D24" s="42"/>
      <c r="E24" s="37"/>
      <c r="F24" s="37"/>
      <c r="G24" s="37"/>
      <c r="H24" s="37"/>
      <c r="I24" s="42"/>
      <c r="J24" s="43"/>
      <c r="K24" s="43"/>
      <c r="L24" s="37"/>
      <c r="M24" s="37"/>
      <c r="N24" s="44"/>
      <c r="O24" s="44"/>
      <c r="P24" s="44"/>
      <c r="Q24" s="45"/>
      <c r="R24" s="45"/>
      <c r="S24" s="46"/>
      <c r="T24" s="194"/>
      <c r="U24" s="194"/>
      <c r="V24" s="194"/>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R24" s="185"/>
      <c r="EX24" s="183"/>
      <c r="EY24" s="183"/>
      <c r="EZ24" s="183"/>
      <c r="FA24" s="183"/>
      <c r="FB24" s="183"/>
      <c r="FC24" s="183"/>
      <c r="FD24" s="183"/>
      <c r="FE24" s="183"/>
    </row>
    <row r="25" spans="1:161" s="193" customFormat="1" ht="32.25" customHeight="1">
      <c r="A25" s="394" t="s">
        <v>181</v>
      </c>
      <c r="B25" s="305"/>
      <c r="C25" s="305"/>
      <c r="D25" s="305"/>
      <c r="E25" s="305"/>
      <c r="F25" s="305"/>
      <c r="G25" s="305"/>
      <c r="H25" s="305"/>
      <c r="I25" s="305"/>
      <c r="J25" s="305"/>
      <c r="K25" s="305"/>
      <c r="L25" s="305"/>
      <c r="M25" s="305"/>
      <c r="N25" s="305"/>
      <c r="O25" s="305"/>
      <c r="P25" s="305"/>
      <c r="Q25" s="305"/>
      <c r="R25" s="305"/>
      <c r="S25" s="306"/>
      <c r="T25" s="197"/>
      <c r="U25" s="197"/>
      <c r="V25" s="197"/>
      <c r="W25" s="191"/>
      <c r="X25" s="191"/>
      <c r="Y25" s="191" t="s">
        <v>29</v>
      </c>
      <c r="Z25" s="191"/>
      <c r="AA25" s="191"/>
      <c r="AB25" s="191"/>
      <c r="AC25" s="191"/>
      <c r="AD25" s="191"/>
      <c r="AE25" s="191"/>
      <c r="AF25" s="191"/>
      <c r="AG25" s="191"/>
      <c r="AH25" s="191"/>
      <c r="AI25" s="191"/>
      <c r="AJ25" s="191">
        <v>7</v>
      </c>
      <c r="AK25" s="191"/>
      <c r="AL25" s="191"/>
      <c r="AM25" s="191"/>
      <c r="AN25" s="191"/>
      <c r="AO25" s="191"/>
      <c r="AP25" s="191"/>
      <c r="AQ25" s="191"/>
      <c r="AR25" s="191"/>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R25" s="192"/>
      <c r="EX25" s="191"/>
      <c r="EY25" s="191"/>
      <c r="EZ25" s="191"/>
      <c r="FA25" s="191"/>
      <c r="FB25" s="191"/>
      <c r="FC25" s="191"/>
      <c r="FD25" s="191"/>
      <c r="FE25" s="191"/>
    </row>
    <row r="26" spans="1:161" ht="104.25" customHeight="1">
      <c r="A26" s="337" t="s">
        <v>90</v>
      </c>
      <c r="B26" s="338"/>
      <c r="C26" s="343" t="s">
        <v>13</v>
      </c>
      <c r="D26" s="344"/>
      <c r="E26" s="344"/>
      <c r="F26" s="344"/>
      <c r="G26" s="344"/>
      <c r="H26" s="344"/>
      <c r="I26" s="344"/>
      <c r="J26" s="344"/>
      <c r="K26" s="344"/>
      <c r="L26" s="344"/>
      <c r="M26" s="344"/>
      <c r="N26" s="344"/>
      <c r="O26" s="344"/>
      <c r="P26" s="344"/>
      <c r="Q26" s="344"/>
      <c r="R26" s="344"/>
      <c r="S26" s="345"/>
      <c r="T26" s="198"/>
      <c r="U26" s="198"/>
      <c r="V26" s="198"/>
      <c r="Y26" s="183" t="s">
        <v>30</v>
      </c>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R26" s="185"/>
      <c r="EX26" s="183"/>
      <c r="EY26" s="183"/>
      <c r="EZ26" s="183"/>
      <c r="FA26" s="183"/>
      <c r="FB26" s="183"/>
      <c r="FC26" s="183"/>
      <c r="FD26" s="183"/>
      <c r="FE26" s="183"/>
    </row>
    <row r="27" spans="1:161" s="164" customFormat="1" ht="12.75" customHeight="1">
      <c r="A27" s="50"/>
      <c r="B27" s="51"/>
      <c r="C27" s="52"/>
      <c r="D27" s="52"/>
      <c r="E27" s="53"/>
      <c r="F27" s="51"/>
      <c r="G27" s="51"/>
      <c r="H27" s="51"/>
      <c r="I27" s="51"/>
      <c r="J27" s="49"/>
      <c r="K27" s="49"/>
      <c r="L27" s="43"/>
      <c r="M27" s="43"/>
      <c r="N27" s="43"/>
      <c r="O27" s="43"/>
      <c r="P27" s="51"/>
      <c r="Q27" s="51"/>
      <c r="R27" s="51"/>
      <c r="S27" s="17"/>
      <c r="T27" s="49"/>
      <c r="U27" s="49"/>
      <c r="V27" s="49"/>
      <c r="W27" s="165"/>
      <c r="X27" s="183" t="str">
        <f>T(C23)</f>
        <v> </v>
      </c>
      <c r="Y27" s="183" t="s">
        <v>31</v>
      </c>
      <c r="Z27" s="165"/>
      <c r="AA27" s="165"/>
      <c r="AB27" s="165"/>
      <c r="AC27" s="165"/>
      <c r="AD27" s="165"/>
      <c r="AE27" s="165"/>
      <c r="AF27" s="165"/>
      <c r="AG27" s="165"/>
      <c r="AH27" s="165"/>
      <c r="AI27" s="165"/>
      <c r="AJ27" s="165"/>
      <c r="AK27" s="165"/>
      <c r="AL27" s="165"/>
      <c r="AM27" s="165"/>
      <c r="AN27" s="165"/>
      <c r="AO27" s="165"/>
      <c r="AP27" s="165"/>
      <c r="AQ27" s="165"/>
      <c r="AR27" s="165"/>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R27" s="189"/>
      <c r="EX27" s="165"/>
      <c r="EY27" s="165"/>
      <c r="EZ27" s="165"/>
      <c r="FA27" s="165"/>
      <c r="FB27" s="165"/>
      <c r="FC27" s="165"/>
      <c r="FD27" s="165"/>
      <c r="FE27" s="165"/>
    </row>
    <row r="28" spans="1:161" s="164" customFormat="1" ht="36" customHeight="1">
      <c r="A28" s="54"/>
      <c r="B28" s="342" t="s">
        <v>106</v>
      </c>
      <c r="C28" s="342"/>
      <c r="D28" s="136"/>
      <c r="E28" s="339"/>
      <c r="F28" s="340"/>
      <c r="G28" s="340"/>
      <c r="H28" s="341"/>
      <c r="I28" s="43"/>
      <c r="J28" s="57"/>
      <c r="K28" s="395" t="s">
        <v>298</v>
      </c>
      <c r="L28" s="395"/>
      <c r="M28" s="396"/>
      <c r="N28" s="339"/>
      <c r="O28" s="340"/>
      <c r="P28" s="340"/>
      <c r="Q28" s="341"/>
      <c r="R28" s="43"/>
      <c r="S28" s="58"/>
      <c r="U28" s="49"/>
      <c r="V28" s="49"/>
      <c r="W28" s="165"/>
      <c r="X28" s="183"/>
      <c r="Y28" s="183"/>
      <c r="Z28" s="165"/>
      <c r="AA28" s="165"/>
      <c r="AB28" s="165"/>
      <c r="AC28" s="165"/>
      <c r="AD28" s="165"/>
      <c r="AE28" s="165"/>
      <c r="AF28" s="165"/>
      <c r="AG28" s="165"/>
      <c r="AH28" s="165"/>
      <c r="AI28" s="165"/>
      <c r="AJ28" s="165"/>
      <c r="AK28" s="165"/>
      <c r="AL28" s="165"/>
      <c r="AM28" s="165"/>
      <c r="AN28" s="165"/>
      <c r="AO28" s="165"/>
      <c r="AP28" s="165"/>
      <c r="AQ28" s="165"/>
      <c r="AR28" s="165"/>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R28" s="189"/>
      <c r="EX28" s="165"/>
      <c r="EY28" s="165"/>
      <c r="EZ28" s="165"/>
      <c r="FA28" s="165"/>
      <c r="FB28" s="165"/>
      <c r="FC28" s="165"/>
      <c r="FD28" s="165"/>
      <c r="FE28" s="165"/>
    </row>
    <row r="29" spans="1:161" s="164" customFormat="1" ht="12.75" customHeight="1">
      <c r="A29" s="50"/>
      <c r="B29" s="51"/>
      <c r="C29" s="52"/>
      <c r="D29" s="52"/>
      <c r="E29" s="53"/>
      <c r="F29" s="51"/>
      <c r="G29" s="43"/>
      <c r="H29" s="43"/>
      <c r="I29" s="43"/>
      <c r="J29" s="49"/>
      <c r="K29" s="49"/>
      <c r="L29" s="120"/>
      <c r="M29" s="120"/>
      <c r="N29" s="43"/>
      <c r="O29" s="43"/>
      <c r="P29" s="43"/>
      <c r="Q29" s="51"/>
      <c r="R29" s="51"/>
      <c r="S29" s="17"/>
      <c r="T29" s="49"/>
      <c r="U29" s="49"/>
      <c r="V29" s="49"/>
      <c r="W29" s="165"/>
      <c r="X29" s="183"/>
      <c r="Y29" s="183"/>
      <c r="Z29" s="165"/>
      <c r="AA29" s="165"/>
      <c r="AB29" s="165"/>
      <c r="AC29" s="165"/>
      <c r="AD29" s="165"/>
      <c r="AE29" s="165"/>
      <c r="AF29" s="165"/>
      <c r="AG29" s="165"/>
      <c r="AH29" s="165"/>
      <c r="AI29" s="165"/>
      <c r="AJ29" s="165"/>
      <c r="AK29" s="165"/>
      <c r="AL29" s="165"/>
      <c r="AM29" s="165"/>
      <c r="AN29" s="165"/>
      <c r="AO29" s="165"/>
      <c r="AP29" s="165"/>
      <c r="AQ29" s="165"/>
      <c r="AR29" s="165"/>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R29" s="189"/>
      <c r="EX29" s="165"/>
      <c r="EY29" s="165"/>
      <c r="EZ29" s="165"/>
      <c r="FA29" s="165"/>
      <c r="FB29" s="165"/>
      <c r="FC29" s="165"/>
      <c r="FD29" s="165"/>
      <c r="FE29" s="165"/>
    </row>
    <row r="30" spans="1:161" s="164" customFormat="1" ht="36" customHeight="1">
      <c r="A30" s="441" t="s">
        <v>302</v>
      </c>
      <c r="B30" s="442"/>
      <c r="C30" s="442"/>
      <c r="D30" s="442"/>
      <c r="E30" s="442"/>
      <c r="F30" s="442"/>
      <c r="G30" s="442"/>
      <c r="H30" s="442"/>
      <c r="I30" s="442"/>
      <c r="J30" s="442"/>
      <c r="K30" s="442"/>
      <c r="L30" s="442"/>
      <c r="M30" s="442"/>
      <c r="N30" s="442"/>
      <c r="O30" s="442"/>
      <c r="P30" s="442"/>
      <c r="Q30" s="443" t="s">
        <v>303</v>
      </c>
      <c r="R30" s="444"/>
      <c r="S30" s="445"/>
      <c r="T30" s="49"/>
      <c r="U30" s="49"/>
      <c r="V30" s="49"/>
      <c r="W30" s="165"/>
      <c r="X30" s="183"/>
      <c r="Y30" s="183"/>
      <c r="Z30" s="165"/>
      <c r="AA30" s="165"/>
      <c r="AB30" s="165"/>
      <c r="AC30" s="165"/>
      <c r="AD30" s="165"/>
      <c r="AE30" s="165"/>
      <c r="AF30" s="165"/>
      <c r="AG30" s="165"/>
      <c r="AH30" s="165"/>
      <c r="AI30" s="165"/>
      <c r="AJ30" s="165"/>
      <c r="AK30" s="165"/>
      <c r="AL30" s="165"/>
      <c r="AM30" s="165"/>
      <c r="AN30" s="165"/>
      <c r="AO30" s="165"/>
      <c r="AP30" s="165"/>
      <c r="AQ30" s="165"/>
      <c r="AR30" s="165"/>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R30" s="189"/>
      <c r="EX30" s="165"/>
      <c r="EY30" s="165"/>
      <c r="EZ30" s="165"/>
      <c r="FA30" s="165"/>
      <c r="FB30" s="165"/>
      <c r="FC30" s="165"/>
      <c r="FD30" s="165"/>
      <c r="FE30" s="165"/>
    </row>
    <row r="31" spans="1:161" s="164" customFormat="1" ht="8.25" customHeight="1">
      <c r="A31" s="55"/>
      <c r="B31" s="47"/>
      <c r="C31" s="56"/>
      <c r="D31" s="56"/>
      <c r="E31" s="59"/>
      <c r="F31" s="47"/>
      <c r="G31" s="47"/>
      <c r="H31" s="47"/>
      <c r="I31" s="47"/>
      <c r="J31" s="60"/>
      <c r="K31" s="60"/>
      <c r="L31" s="61"/>
      <c r="M31" s="121"/>
      <c r="N31" s="121"/>
      <c r="O31" s="121"/>
      <c r="P31" s="121"/>
      <c r="Q31" s="121"/>
      <c r="R31" s="47"/>
      <c r="S31" s="48"/>
      <c r="T31" s="49"/>
      <c r="U31" s="183" t="s">
        <v>305</v>
      </c>
      <c r="V31" s="49"/>
      <c r="W31" s="165"/>
      <c r="X31" s="183"/>
      <c r="Y31" s="183"/>
      <c r="Z31" s="165"/>
      <c r="AA31" s="165"/>
      <c r="AB31" s="165"/>
      <c r="AC31" s="165"/>
      <c r="AD31" s="165"/>
      <c r="AE31" s="165"/>
      <c r="AF31" s="165"/>
      <c r="AG31" s="165"/>
      <c r="AH31" s="165"/>
      <c r="AI31" s="165"/>
      <c r="AJ31" s="165"/>
      <c r="AK31" s="165"/>
      <c r="AL31" s="165"/>
      <c r="AM31" s="165"/>
      <c r="AN31" s="165"/>
      <c r="AO31" s="165"/>
      <c r="AP31" s="165"/>
      <c r="AQ31" s="165"/>
      <c r="AR31" s="165"/>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R31" s="189"/>
      <c r="EX31" s="165"/>
      <c r="EY31" s="165"/>
      <c r="EZ31" s="165"/>
      <c r="FA31" s="165"/>
      <c r="FB31" s="165"/>
      <c r="FC31" s="165"/>
      <c r="FD31" s="165"/>
      <c r="FE31" s="165"/>
    </row>
    <row r="32" spans="1:161" s="164" customFormat="1" ht="35.25" customHeight="1">
      <c r="A32" s="400" t="s">
        <v>399</v>
      </c>
      <c r="B32" s="346"/>
      <c r="C32" s="346"/>
      <c r="D32" s="346"/>
      <c r="E32" s="346"/>
      <c r="F32" s="346"/>
      <c r="G32" s="346"/>
      <c r="H32" s="346"/>
      <c r="I32" s="346"/>
      <c r="J32" s="346"/>
      <c r="K32" s="346"/>
      <c r="L32" s="346"/>
      <c r="M32" s="346"/>
      <c r="N32" s="346"/>
      <c r="O32" s="346"/>
      <c r="P32" s="346"/>
      <c r="Q32" s="346"/>
      <c r="R32" s="346"/>
      <c r="S32" s="401"/>
      <c r="T32" s="49"/>
      <c r="U32" s="164" t="s">
        <v>81</v>
      </c>
      <c r="V32" s="49"/>
      <c r="W32" s="165"/>
      <c r="X32" s="183"/>
      <c r="Y32" s="183"/>
      <c r="Z32" s="165"/>
      <c r="AA32" s="165"/>
      <c r="AB32" s="165"/>
      <c r="AC32" s="165"/>
      <c r="AD32" s="165"/>
      <c r="AE32" s="165"/>
      <c r="AF32" s="165"/>
      <c r="AG32" s="165"/>
      <c r="AH32" s="165"/>
      <c r="AI32" s="165"/>
      <c r="AJ32" s="165"/>
      <c r="AK32" s="165"/>
      <c r="AL32" s="165"/>
      <c r="AM32" s="165"/>
      <c r="AN32" s="165"/>
      <c r="AO32" s="165"/>
      <c r="AP32" s="165"/>
      <c r="AQ32" s="165"/>
      <c r="AR32" s="165"/>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R32" s="189"/>
      <c r="EX32" s="165"/>
      <c r="EY32" s="165"/>
      <c r="EZ32" s="165"/>
      <c r="FA32" s="165"/>
      <c r="FB32" s="165"/>
      <c r="FC32" s="165"/>
      <c r="FD32" s="165"/>
      <c r="FE32" s="165"/>
    </row>
    <row r="33" spans="1:161" ht="36" customHeight="1">
      <c r="A33" s="429" t="s">
        <v>107</v>
      </c>
      <c r="B33" s="430"/>
      <c r="C33" s="430"/>
      <c r="D33" s="430"/>
      <c r="E33" s="385"/>
      <c r="F33" s="386"/>
      <c r="G33" s="386"/>
      <c r="H33" s="389"/>
      <c r="I33" s="388" t="s">
        <v>33</v>
      </c>
      <c r="J33" s="316"/>
      <c r="K33" s="360"/>
      <c r="L33" s="385"/>
      <c r="M33" s="389"/>
      <c r="N33" s="316" t="s">
        <v>91</v>
      </c>
      <c r="O33" s="316"/>
      <c r="P33" s="360"/>
      <c r="Q33" s="385"/>
      <c r="R33" s="386"/>
      <c r="S33" s="387"/>
      <c r="T33" s="183"/>
      <c r="U33" s="165" t="s">
        <v>36</v>
      </c>
      <c r="V33" s="183"/>
      <c r="Y33" s="183" t="s">
        <v>32</v>
      </c>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R33" s="185"/>
      <c r="EX33" s="183"/>
      <c r="EY33" s="183"/>
      <c r="EZ33" s="183"/>
      <c r="FA33" s="183"/>
      <c r="FB33" s="183"/>
      <c r="FC33" s="183"/>
      <c r="FD33" s="183"/>
      <c r="FE33" s="183"/>
    </row>
    <row r="34" spans="1:161" s="164" customFormat="1" ht="8.25" customHeight="1" thickBot="1">
      <c r="A34" s="50"/>
      <c r="B34" s="51"/>
      <c r="C34" s="52"/>
      <c r="D34" s="52"/>
      <c r="E34" s="53"/>
      <c r="F34" s="51"/>
      <c r="G34" s="51"/>
      <c r="H34" s="51"/>
      <c r="I34" s="51"/>
      <c r="J34" s="49"/>
      <c r="K34" s="49"/>
      <c r="L34" s="43"/>
      <c r="M34" s="62"/>
      <c r="N34" s="135"/>
      <c r="O34" s="135"/>
      <c r="P34" s="51"/>
      <c r="Q34" s="51"/>
      <c r="R34" s="141"/>
      <c r="S34" s="142"/>
      <c r="T34" s="49"/>
      <c r="U34" s="49"/>
      <c r="V34" s="49"/>
      <c r="W34" s="165"/>
      <c r="X34" s="183"/>
      <c r="Y34" s="183"/>
      <c r="Z34" s="165"/>
      <c r="AA34" s="165"/>
      <c r="AB34" s="165"/>
      <c r="AC34" s="165"/>
      <c r="AD34" s="165"/>
      <c r="AE34" s="165"/>
      <c r="AF34" s="165"/>
      <c r="AG34" s="165"/>
      <c r="AH34" s="165"/>
      <c r="AI34" s="165"/>
      <c r="AJ34" s="165"/>
      <c r="AK34" s="165"/>
      <c r="AL34" s="165"/>
      <c r="AM34" s="165"/>
      <c r="AN34" s="165"/>
      <c r="AO34" s="165"/>
      <c r="AP34" s="165"/>
      <c r="AQ34" s="165"/>
      <c r="AR34" s="165"/>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R34" s="189"/>
      <c r="EX34" s="165"/>
      <c r="EY34" s="165"/>
      <c r="EZ34" s="165"/>
      <c r="FA34" s="165"/>
      <c r="FB34" s="165"/>
      <c r="FC34" s="165"/>
      <c r="FD34" s="165"/>
      <c r="FE34" s="165"/>
    </row>
    <row r="35" spans="1:161" ht="10.5" customHeight="1" hidden="1" thickBot="1">
      <c r="A35" s="63"/>
      <c r="B35" s="64"/>
      <c r="C35" s="64"/>
      <c r="D35" s="64"/>
      <c r="E35" s="64"/>
      <c r="F35" s="64"/>
      <c r="G35" s="64"/>
      <c r="H35" s="64"/>
      <c r="I35" s="64"/>
      <c r="J35" s="64"/>
      <c r="K35" s="64"/>
      <c r="L35" s="64"/>
      <c r="M35" s="64"/>
      <c r="N35" s="64"/>
      <c r="O35" s="64"/>
      <c r="P35" s="64"/>
      <c r="Q35" s="64"/>
      <c r="R35" s="64"/>
      <c r="S35" s="65"/>
      <c r="T35" s="188"/>
      <c r="U35" s="188"/>
      <c r="V35" s="188"/>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R35" s="185"/>
      <c r="EX35" s="183"/>
      <c r="EY35" s="183"/>
      <c r="EZ35" s="183"/>
      <c r="FA35" s="183"/>
      <c r="FB35" s="183"/>
      <c r="FC35" s="183"/>
      <c r="FD35" s="183"/>
      <c r="FE35" s="183"/>
    </row>
    <row r="36" spans="1:70" s="193" customFormat="1" ht="31.5" customHeight="1">
      <c r="A36" s="394" t="s">
        <v>190</v>
      </c>
      <c r="B36" s="305"/>
      <c r="C36" s="305"/>
      <c r="D36" s="305"/>
      <c r="E36" s="305"/>
      <c r="F36" s="305"/>
      <c r="G36" s="305"/>
      <c r="H36" s="305"/>
      <c r="I36" s="305"/>
      <c r="J36" s="446" t="s">
        <v>304</v>
      </c>
      <c r="K36" s="446"/>
      <c r="L36" s="446"/>
      <c r="M36" s="446"/>
      <c r="N36" s="446"/>
      <c r="O36" s="446"/>
      <c r="P36" s="446"/>
      <c r="Q36" s="446"/>
      <c r="R36" s="385"/>
      <c r="S36" s="387"/>
      <c r="T36" s="197"/>
      <c r="U36" s="197"/>
      <c r="V36" s="197"/>
      <c r="W36" s="191"/>
      <c r="X36" s="191"/>
      <c r="Y36" s="191" t="s">
        <v>38</v>
      </c>
      <c r="Z36" s="191"/>
      <c r="AA36" s="191"/>
      <c r="AB36" s="191"/>
      <c r="AC36" s="191"/>
      <c r="AD36" s="191"/>
      <c r="AE36" s="191"/>
      <c r="AF36" s="191"/>
      <c r="AG36" s="191"/>
      <c r="AH36" s="191"/>
      <c r="AI36" s="191"/>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R36" s="192"/>
    </row>
    <row r="37" spans="1:70" s="193" customFormat="1" ht="7.5" customHeight="1">
      <c r="A37" s="74"/>
      <c r="B37" s="75"/>
      <c r="C37" s="75"/>
      <c r="D37" s="75"/>
      <c r="E37" s="75"/>
      <c r="F37" s="75"/>
      <c r="G37" s="75"/>
      <c r="H37" s="75"/>
      <c r="I37" s="75"/>
      <c r="J37" s="139"/>
      <c r="K37" s="139"/>
      <c r="L37" s="139"/>
      <c r="M37" s="139"/>
      <c r="N37" s="139"/>
      <c r="O37" s="139"/>
      <c r="P37" s="139"/>
      <c r="Q37" s="139"/>
      <c r="R37" s="139"/>
      <c r="S37" s="140"/>
      <c r="T37" s="197"/>
      <c r="U37" s="197"/>
      <c r="V37" s="197"/>
      <c r="W37" s="191"/>
      <c r="X37" s="191"/>
      <c r="Y37" s="191"/>
      <c r="Z37" s="191"/>
      <c r="AA37" s="191"/>
      <c r="AB37" s="191"/>
      <c r="AC37" s="191"/>
      <c r="AD37" s="191"/>
      <c r="AE37" s="191"/>
      <c r="AF37" s="191"/>
      <c r="AG37" s="191"/>
      <c r="AH37" s="191"/>
      <c r="AI37" s="191"/>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R37" s="192"/>
    </row>
    <row r="38" spans="1:70" ht="25.5" customHeight="1">
      <c r="A38" s="397" t="s">
        <v>306</v>
      </c>
      <c r="B38" s="307"/>
      <c r="C38" s="307"/>
      <c r="D38" s="125"/>
      <c r="E38" s="284" t="s">
        <v>283</v>
      </c>
      <c r="F38" s="284"/>
      <c r="G38" s="145"/>
      <c r="H38" s="127"/>
      <c r="I38" s="346" t="s">
        <v>315</v>
      </c>
      <c r="J38" s="346"/>
      <c r="K38" s="145"/>
      <c r="L38" s="127"/>
      <c r="M38" s="346" t="s">
        <v>111</v>
      </c>
      <c r="N38" s="346"/>
      <c r="O38" s="145"/>
      <c r="P38" s="127"/>
      <c r="Q38" s="346" t="s">
        <v>314</v>
      </c>
      <c r="R38" s="346"/>
      <c r="S38" s="148"/>
      <c r="T38" s="199"/>
      <c r="U38" s="199"/>
      <c r="V38" s="199"/>
      <c r="Y38" s="183" t="s">
        <v>39</v>
      </c>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R38" s="185"/>
    </row>
    <row r="39" spans="1:70" ht="7.5" customHeight="1">
      <c r="A39" s="397"/>
      <c r="B39" s="307"/>
      <c r="C39" s="307"/>
      <c r="D39" s="125"/>
      <c r="E39" s="127"/>
      <c r="F39" s="127"/>
      <c r="G39" s="127"/>
      <c r="H39" s="127"/>
      <c r="I39" s="127"/>
      <c r="J39" s="127"/>
      <c r="K39" s="127"/>
      <c r="L39" s="127"/>
      <c r="M39" s="127"/>
      <c r="N39" s="127"/>
      <c r="O39" s="127"/>
      <c r="P39" s="127"/>
      <c r="Q39" s="127"/>
      <c r="R39" s="127"/>
      <c r="S39" s="2"/>
      <c r="T39" s="199"/>
      <c r="U39" s="199"/>
      <c r="V39" s="199"/>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R39" s="185"/>
    </row>
    <row r="40" spans="1:70" ht="25.5" customHeight="1">
      <c r="A40" s="397"/>
      <c r="B40" s="307"/>
      <c r="C40" s="307"/>
      <c r="D40" s="125"/>
      <c r="E40" s="346" t="s">
        <v>308</v>
      </c>
      <c r="F40" s="346"/>
      <c r="G40" s="145"/>
      <c r="H40" s="127"/>
      <c r="I40" s="346" t="s">
        <v>259</v>
      </c>
      <c r="J40" s="346"/>
      <c r="K40" s="145"/>
      <c r="L40" s="127"/>
      <c r="M40" s="284" t="s">
        <v>110</v>
      </c>
      <c r="N40" s="299"/>
      <c r="O40" s="145"/>
      <c r="P40" s="127"/>
      <c r="Q40" s="346" t="s">
        <v>316</v>
      </c>
      <c r="R40" s="346"/>
      <c r="S40" s="148"/>
      <c r="T40" s="199"/>
      <c r="U40" s="199"/>
      <c r="V40" s="199"/>
      <c r="Y40" s="183" t="s">
        <v>39</v>
      </c>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R40" s="185"/>
    </row>
    <row r="41" spans="1:70" ht="7.5" customHeight="1">
      <c r="A41" s="397"/>
      <c r="B41" s="307"/>
      <c r="C41" s="307"/>
      <c r="D41" s="125"/>
      <c r="E41" s="127"/>
      <c r="F41" s="127"/>
      <c r="G41" s="127"/>
      <c r="H41" s="127"/>
      <c r="I41" s="127"/>
      <c r="J41" s="127"/>
      <c r="K41" s="127"/>
      <c r="L41" s="127"/>
      <c r="M41" s="127"/>
      <c r="N41" s="127"/>
      <c r="O41" s="127"/>
      <c r="P41" s="127"/>
      <c r="Q41" s="127"/>
      <c r="R41" s="127"/>
      <c r="S41" s="2"/>
      <c r="T41" s="199"/>
      <c r="U41" s="199"/>
      <c r="V41" s="199"/>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R41" s="185"/>
    </row>
    <row r="42" spans="1:70" ht="33.75" customHeight="1">
      <c r="A42" s="397"/>
      <c r="B42" s="307"/>
      <c r="C42" s="307"/>
      <c r="D42" s="125"/>
      <c r="E42" s="284" t="s">
        <v>258</v>
      </c>
      <c r="F42" s="299"/>
      <c r="G42" s="145"/>
      <c r="H42" s="127"/>
      <c r="I42" s="284" t="s">
        <v>108</v>
      </c>
      <c r="J42" s="299"/>
      <c r="K42" s="145"/>
      <c r="L42" s="127"/>
      <c r="M42" s="346" t="s">
        <v>109</v>
      </c>
      <c r="N42" s="346"/>
      <c r="O42" s="145"/>
      <c r="P42" s="412" t="s">
        <v>67</v>
      </c>
      <c r="Q42" s="413"/>
      <c r="R42" s="413"/>
      <c r="S42" s="414"/>
      <c r="T42" s="199"/>
      <c r="U42" s="199"/>
      <c r="V42" s="199"/>
      <c r="Y42" s="183" t="s">
        <v>39</v>
      </c>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R42" s="185"/>
    </row>
    <row r="43" spans="1:70" ht="7.5" customHeight="1">
      <c r="A43" s="128"/>
      <c r="B43" s="127"/>
      <c r="C43" s="127"/>
      <c r="D43" s="127"/>
      <c r="E43" s="3"/>
      <c r="F43" s="3"/>
      <c r="G43" s="127"/>
      <c r="H43" s="127"/>
      <c r="I43" s="3"/>
      <c r="J43" s="3"/>
      <c r="K43" s="127"/>
      <c r="L43" s="127"/>
      <c r="M43" s="127"/>
      <c r="N43" s="127"/>
      <c r="O43" s="127"/>
      <c r="P43" s="127"/>
      <c r="Q43" s="127"/>
      <c r="R43" s="127"/>
      <c r="S43" s="2"/>
      <c r="T43" s="199"/>
      <c r="U43" s="199"/>
      <c r="V43" s="199"/>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R43" s="185"/>
    </row>
    <row r="44" spans="1:70" ht="22.5" customHeight="1" hidden="1">
      <c r="A44" s="4"/>
      <c r="B44" s="5"/>
      <c r="C44" s="5"/>
      <c r="D44" s="5"/>
      <c r="E44" s="5"/>
      <c r="F44" s="5"/>
      <c r="G44" s="5"/>
      <c r="H44" s="5"/>
      <c r="I44" s="5"/>
      <c r="J44" s="5"/>
      <c r="K44" s="5"/>
      <c r="L44" s="5"/>
      <c r="M44" s="5"/>
      <c r="N44" s="5"/>
      <c r="O44" s="5"/>
      <c r="P44" s="5"/>
      <c r="Q44" s="5"/>
      <c r="R44" s="5"/>
      <c r="S44" s="6"/>
      <c r="T44" s="199"/>
      <c r="U44" s="199" t="s">
        <v>13</v>
      </c>
      <c r="V44" s="199"/>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R44" s="185"/>
    </row>
    <row r="45" spans="1:70" ht="17.25" customHeight="1">
      <c r="A45" s="283" t="s">
        <v>309</v>
      </c>
      <c r="B45" s="284"/>
      <c r="C45" s="284"/>
      <c r="D45" s="125"/>
      <c r="E45" s="290" t="s">
        <v>13</v>
      </c>
      <c r="F45" s="291"/>
      <c r="G45" s="291"/>
      <c r="H45" s="291"/>
      <c r="I45" s="291"/>
      <c r="J45" s="291"/>
      <c r="K45" s="291"/>
      <c r="L45" s="291"/>
      <c r="M45" s="291"/>
      <c r="N45" s="291"/>
      <c r="O45" s="291"/>
      <c r="P45" s="291"/>
      <c r="Q45" s="291"/>
      <c r="R45" s="292"/>
      <c r="S45" s="2"/>
      <c r="T45" s="199"/>
      <c r="U45" s="199"/>
      <c r="V45" s="199"/>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R45" s="185"/>
    </row>
    <row r="46" spans="1:70" ht="17.25" customHeight="1">
      <c r="A46" s="283"/>
      <c r="B46" s="284"/>
      <c r="C46" s="284"/>
      <c r="D46" s="125"/>
      <c r="E46" s="293"/>
      <c r="F46" s="294"/>
      <c r="G46" s="294"/>
      <c r="H46" s="294"/>
      <c r="I46" s="294"/>
      <c r="J46" s="294"/>
      <c r="K46" s="294"/>
      <c r="L46" s="294"/>
      <c r="M46" s="294"/>
      <c r="N46" s="294"/>
      <c r="O46" s="294"/>
      <c r="P46" s="294"/>
      <c r="Q46" s="294"/>
      <c r="R46" s="295"/>
      <c r="S46" s="2"/>
      <c r="T46" s="199"/>
      <c r="U46" s="199"/>
      <c r="V46" s="199"/>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R46" s="185"/>
    </row>
    <row r="47" spans="1:70" ht="17.25" customHeight="1">
      <c r="A47" s="283"/>
      <c r="B47" s="284"/>
      <c r="C47" s="284"/>
      <c r="D47" s="125"/>
      <c r="E47" s="293"/>
      <c r="F47" s="294"/>
      <c r="G47" s="294"/>
      <c r="H47" s="294"/>
      <c r="I47" s="294"/>
      <c r="J47" s="294"/>
      <c r="K47" s="294"/>
      <c r="L47" s="294"/>
      <c r="M47" s="294"/>
      <c r="N47" s="294"/>
      <c r="O47" s="294"/>
      <c r="P47" s="294"/>
      <c r="Q47" s="294"/>
      <c r="R47" s="295"/>
      <c r="S47" s="2"/>
      <c r="T47" s="199"/>
      <c r="U47" s="199"/>
      <c r="V47" s="199"/>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R47" s="185"/>
    </row>
    <row r="48" spans="1:70" ht="17.25" customHeight="1">
      <c r="A48" s="283"/>
      <c r="B48" s="284"/>
      <c r="C48" s="284"/>
      <c r="D48" s="125"/>
      <c r="E48" s="296"/>
      <c r="F48" s="297"/>
      <c r="G48" s="297"/>
      <c r="H48" s="297"/>
      <c r="I48" s="297"/>
      <c r="J48" s="297"/>
      <c r="K48" s="297"/>
      <c r="L48" s="297"/>
      <c r="M48" s="297"/>
      <c r="N48" s="297"/>
      <c r="O48" s="297"/>
      <c r="P48" s="297"/>
      <c r="Q48" s="297"/>
      <c r="R48" s="298"/>
      <c r="S48" s="2"/>
      <c r="T48" s="199"/>
      <c r="U48" s="199"/>
      <c r="V48" s="199"/>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R48" s="185"/>
    </row>
    <row r="49" spans="1:184" s="164" customFormat="1" ht="7.5" customHeight="1">
      <c r="A49" s="143"/>
      <c r="B49" s="126"/>
      <c r="C49" s="126"/>
      <c r="D49" s="126"/>
      <c r="E49" s="126"/>
      <c r="F49" s="126"/>
      <c r="G49" s="126"/>
      <c r="H49" s="126"/>
      <c r="I49" s="126"/>
      <c r="J49" s="126"/>
      <c r="K49" s="126"/>
      <c r="L49" s="126"/>
      <c r="M49" s="126"/>
      <c r="N49" s="126"/>
      <c r="O49" s="126"/>
      <c r="P49" s="126"/>
      <c r="Q49" s="126"/>
      <c r="R49" s="126"/>
      <c r="S49" s="2"/>
      <c r="T49" s="199"/>
      <c r="U49" s="199"/>
      <c r="V49" s="199"/>
      <c r="W49" s="165"/>
      <c r="X49" s="165"/>
      <c r="Y49" s="165"/>
      <c r="Z49" s="165"/>
      <c r="AA49" s="165"/>
      <c r="AB49" s="165"/>
      <c r="AC49" s="165"/>
      <c r="AD49" s="165"/>
      <c r="AE49" s="165"/>
      <c r="AF49" s="165"/>
      <c r="AG49" s="165"/>
      <c r="AH49" s="165"/>
      <c r="AI49" s="165"/>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R49" s="189"/>
      <c r="GB49" s="200"/>
    </row>
    <row r="50" spans="1:184" s="164" customFormat="1" ht="51" customHeight="1">
      <c r="A50" s="447" t="s">
        <v>310</v>
      </c>
      <c r="B50" s="395"/>
      <c r="C50" s="395"/>
      <c r="D50" s="396"/>
      <c r="E50" s="239" t="s">
        <v>13</v>
      </c>
      <c r="F50" s="448" t="s">
        <v>311</v>
      </c>
      <c r="G50" s="395"/>
      <c r="H50" s="395"/>
      <c r="I50" s="449" t="s">
        <v>13</v>
      </c>
      <c r="J50" s="449"/>
      <c r="K50" s="449"/>
      <c r="L50" s="449"/>
      <c r="M50" s="449"/>
      <c r="N50" s="449"/>
      <c r="O50" s="449"/>
      <c r="P50" s="449"/>
      <c r="Q50" s="449"/>
      <c r="R50" s="449"/>
      <c r="S50" s="201"/>
      <c r="T50" s="199"/>
      <c r="U50" s="199"/>
      <c r="V50" s="199"/>
      <c r="W50" s="165"/>
      <c r="X50" s="165"/>
      <c r="Y50" s="165"/>
      <c r="Z50" s="165"/>
      <c r="AA50" s="165"/>
      <c r="AB50" s="165"/>
      <c r="AC50" s="165"/>
      <c r="AD50" s="165"/>
      <c r="AE50" s="165"/>
      <c r="AF50" s="165"/>
      <c r="AG50" s="165"/>
      <c r="AH50" s="165"/>
      <c r="AI50" s="165"/>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R50" s="189"/>
      <c r="GB50" s="200"/>
    </row>
    <row r="51" spans="1:70" ht="7.5" customHeight="1">
      <c r="A51" s="128"/>
      <c r="B51" s="127"/>
      <c r="C51" s="127"/>
      <c r="D51" s="127"/>
      <c r="E51" s="127"/>
      <c r="F51" s="127"/>
      <c r="G51" s="127"/>
      <c r="H51" s="127"/>
      <c r="I51" s="127"/>
      <c r="J51" s="127"/>
      <c r="K51" s="127"/>
      <c r="L51" s="127"/>
      <c r="M51" s="127"/>
      <c r="N51" s="127"/>
      <c r="O51" s="127"/>
      <c r="P51" s="127"/>
      <c r="Q51" s="127"/>
      <c r="R51" s="127"/>
      <c r="S51" s="2"/>
      <c r="T51" s="199"/>
      <c r="U51" s="199" t="s">
        <v>13</v>
      </c>
      <c r="V51" s="199"/>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R51" s="185"/>
    </row>
    <row r="52" spans="1:184" s="164" customFormat="1" ht="51" customHeight="1">
      <c r="A52" s="447" t="s">
        <v>343</v>
      </c>
      <c r="B52" s="395"/>
      <c r="C52" s="395"/>
      <c r="D52" s="396"/>
      <c r="E52" s="239" t="s">
        <v>13</v>
      </c>
      <c r="F52" s="448" t="s">
        <v>311</v>
      </c>
      <c r="G52" s="395"/>
      <c r="H52" s="395"/>
      <c r="I52" s="449" t="s">
        <v>13</v>
      </c>
      <c r="J52" s="449"/>
      <c r="K52" s="449"/>
      <c r="L52" s="449"/>
      <c r="M52" s="449"/>
      <c r="N52" s="449"/>
      <c r="O52" s="449"/>
      <c r="P52" s="449"/>
      <c r="Q52" s="449"/>
      <c r="R52" s="449"/>
      <c r="S52" s="201"/>
      <c r="T52" s="199"/>
      <c r="U52" s="199"/>
      <c r="V52" s="199"/>
      <c r="W52" s="165"/>
      <c r="X52" s="165"/>
      <c r="Y52" s="165"/>
      <c r="Z52" s="165"/>
      <c r="AA52" s="165"/>
      <c r="AB52" s="165"/>
      <c r="AC52" s="165"/>
      <c r="AD52" s="165"/>
      <c r="AE52" s="165"/>
      <c r="AF52" s="165"/>
      <c r="AG52" s="165"/>
      <c r="AH52" s="165"/>
      <c r="AI52" s="165"/>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R52" s="189"/>
      <c r="GB52" s="200"/>
    </row>
    <row r="53" spans="1:70" ht="7.5" customHeight="1">
      <c r="A53" s="128"/>
      <c r="B53" s="127"/>
      <c r="C53" s="127"/>
      <c r="D53" s="127"/>
      <c r="E53" s="127"/>
      <c r="F53" s="127"/>
      <c r="G53" s="127"/>
      <c r="H53" s="127"/>
      <c r="I53" s="127"/>
      <c r="J53" s="127"/>
      <c r="K53" s="127"/>
      <c r="L53" s="127"/>
      <c r="M53" s="127"/>
      <c r="N53" s="127"/>
      <c r="O53" s="127"/>
      <c r="P53" s="127"/>
      <c r="Q53" s="127"/>
      <c r="R53" s="127"/>
      <c r="S53" s="2"/>
      <c r="T53" s="199"/>
      <c r="U53" s="199" t="s">
        <v>13</v>
      </c>
      <c r="V53" s="199"/>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R53" s="185"/>
    </row>
    <row r="54" spans="1:70" ht="17.25" customHeight="1">
      <c r="A54" s="283" t="s">
        <v>284</v>
      </c>
      <c r="B54" s="284"/>
      <c r="C54" s="284"/>
      <c r="D54" s="125"/>
      <c r="E54" s="249" t="s">
        <v>13</v>
      </c>
      <c r="F54" s="249"/>
      <c r="G54" s="249"/>
      <c r="H54" s="249"/>
      <c r="I54" s="249"/>
      <c r="J54" s="249"/>
      <c r="K54" s="249"/>
      <c r="L54" s="249"/>
      <c r="M54" s="249"/>
      <c r="N54" s="249"/>
      <c r="O54" s="249"/>
      <c r="P54" s="448" t="s">
        <v>319</v>
      </c>
      <c r="Q54" s="395"/>
      <c r="R54" s="249"/>
      <c r="S54" s="2"/>
      <c r="T54" s="199"/>
      <c r="U54" s="199"/>
      <c r="V54" s="199"/>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R54" s="185"/>
    </row>
    <row r="55" spans="1:70" ht="17.25" customHeight="1">
      <c r="A55" s="283"/>
      <c r="B55" s="284"/>
      <c r="C55" s="284"/>
      <c r="D55" s="125"/>
      <c r="E55" s="249"/>
      <c r="F55" s="249"/>
      <c r="G55" s="249"/>
      <c r="H55" s="249"/>
      <c r="I55" s="249"/>
      <c r="J55" s="249"/>
      <c r="K55" s="249"/>
      <c r="L55" s="249"/>
      <c r="M55" s="249"/>
      <c r="N55" s="249"/>
      <c r="O55" s="249"/>
      <c r="P55" s="448"/>
      <c r="Q55" s="395"/>
      <c r="R55" s="249"/>
      <c r="S55" s="2"/>
      <c r="T55" s="199"/>
      <c r="U55" s="199"/>
      <c r="V55" s="199"/>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R55" s="185"/>
    </row>
    <row r="56" spans="1:70" ht="17.25" customHeight="1">
      <c r="A56" s="283"/>
      <c r="B56" s="284"/>
      <c r="C56" s="284"/>
      <c r="D56" s="125"/>
      <c r="E56" s="249"/>
      <c r="F56" s="249"/>
      <c r="G56" s="249"/>
      <c r="H56" s="249"/>
      <c r="I56" s="249"/>
      <c r="J56" s="249"/>
      <c r="K56" s="249"/>
      <c r="L56" s="249"/>
      <c r="M56" s="249"/>
      <c r="N56" s="249"/>
      <c r="O56" s="249"/>
      <c r="P56" s="448"/>
      <c r="Q56" s="395"/>
      <c r="R56" s="249"/>
      <c r="S56" s="2"/>
      <c r="T56" s="199"/>
      <c r="U56" s="199"/>
      <c r="V56" s="199"/>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R56" s="185"/>
    </row>
    <row r="57" spans="1:70" ht="17.25" customHeight="1">
      <c r="A57" s="283"/>
      <c r="B57" s="284"/>
      <c r="C57" s="284"/>
      <c r="D57" s="125"/>
      <c r="E57" s="249"/>
      <c r="F57" s="249"/>
      <c r="G57" s="249"/>
      <c r="H57" s="249"/>
      <c r="I57" s="249"/>
      <c r="J57" s="249"/>
      <c r="K57" s="249"/>
      <c r="L57" s="249"/>
      <c r="M57" s="249"/>
      <c r="N57" s="249"/>
      <c r="O57" s="249"/>
      <c r="P57" s="448"/>
      <c r="Q57" s="395"/>
      <c r="R57" s="249"/>
      <c r="S57" s="2"/>
      <c r="T57" s="199"/>
      <c r="U57" s="199"/>
      <c r="V57" s="199"/>
      <c r="Y57" s="183" t="s">
        <v>39</v>
      </c>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R57" s="185"/>
    </row>
    <row r="58" spans="1:70" s="43" customFormat="1" ht="11.25" customHeight="1" thickBot="1">
      <c r="A58" s="115"/>
      <c r="B58" s="24"/>
      <c r="C58" s="24"/>
      <c r="D58" s="24"/>
      <c r="E58" s="116"/>
      <c r="F58" s="116"/>
      <c r="G58" s="116"/>
      <c r="H58" s="116"/>
      <c r="I58" s="24" t="s">
        <v>13</v>
      </c>
      <c r="J58" s="116"/>
      <c r="K58" s="116"/>
      <c r="L58" s="116"/>
      <c r="M58" s="116"/>
      <c r="N58" s="116"/>
      <c r="O58" s="116"/>
      <c r="P58" s="116"/>
      <c r="Q58" s="117"/>
      <c r="R58" s="24"/>
      <c r="S58" s="98"/>
      <c r="T58" s="199"/>
      <c r="U58" s="199"/>
      <c r="V58" s="199"/>
      <c r="W58" s="199"/>
      <c r="X58" s="199"/>
      <c r="Y58" s="199"/>
      <c r="Z58" s="199"/>
      <c r="AA58" s="199"/>
      <c r="AB58" s="199"/>
      <c r="AC58" s="199"/>
      <c r="AD58" s="199"/>
      <c r="AE58" s="199"/>
      <c r="AF58" s="199"/>
      <c r="AG58" s="199"/>
      <c r="AH58" s="199"/>
      <c r="AI58" s="199"/>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R58" s="202"/>
    </row>
    <row r="59" spans="1:161" ht="10.5" customHeight="1" thickBot="1">
      <c r="A59" s="150"/>
      <c r="B59" s="151"/>
      <c r="C59" s="151"/>
      <c r="D59" s="151"/>
      <c r="E59" s="151"/>
      <c r="F59" s="151"/>
      <c r="G59" s="151"/>
      <c r="H59" s="151"/>
      <c r="I59" s="151"/>
      <c r="J59" s="151"/>
      <c r="K59" s="151"/>
      <c r="L59" s="151"/>
      <c r="M59" s="151"/>
      <c r="N59" s="151"/>
      <c r="O59" s="151"/>
      <c r="P59" s="151"/>
      <c r="Q59" s="151"/>
      <c r="R59" s="151"/>
      <c r="S59" s="152"/>
      <c r="T59" s="188"/>
      <c r="U59" s="188"/>
      <c r="V59" s="188"/>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R59" s="185"/>
      <c r="EX59" s="183"/>
      <c r="EY59" s="183"/>
      <c r="EZ59" s="183"/>
      <c r="FA59" s="183"/>
      <c r="FB59" s="183"/>
      <c r="FC59" s="183"/>
      <c r="FD59" s="183"/>
      <c r="FE59" s="183"/>
    </row>
    <row r="60" spans="1:161" ht="30" customHeight="1">
      <c r="A60" s="314" t="str">
        <f ca="1">CONCATENATE("TAP Project Evaluation Concept Report Form (",IF(MONTH(TODAY())&gt;6,YEAR(TODAY()+2*365),YEAR(TODAY()+1*365)),"-",IF(MONTH(TODAY())&gt;6,YEAR(TODAY()+7*365),YEAR(TODAY()+6*365))," TIP)")</f>
        <v>TAP Project Evaluation Concept Report Form (2025-2030 TIP)</v>
      </c>
      <c r="B60" s="267"/>
      <c r="C60" s="267" t="b">
        <v>0</v>
      </c>
      <c r="D60" s="267"/>
      <c r="E60" s="267"/>
      <c r="F60" s="267"/>
      <c r="G60" s="267"/>
      <c r="H60" s="267"/>
      <c r="I60" s="267"/>
      <c r="J60" s="267"/>
      <c r="K60" s="267"/>
      <c r="L60" s="267"/>
      <c r="M60" s="267"/>
      <c r="N60" s="267"/>
      <c r="O60" s="267"/>
      <c r="P60" s="267"/>
      <c r="Q60" s="267"/>
      <c r="R60" s="267"/>
      <c r="S60" s="268"/>
      <c r="T60" s="184"/>
      <c r="U60" s="184"/>
      <c r="V60" s="184"/>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R60" s="185"/>
      <c r="EX60" s="183"/>
      <c r="EY60" s="183"/>
      <c r="EZ60" s="183"/>
      <c r="FA60" s="183"/>
      <c r="FB60" s="183"/>
      <c r="FC60" s="183"/>
      <c r="FD60" s="183"/>
      <c r="FE60" s="183"/>
    </row>
    <row r="61" spans="1:161" ht="4.5" customHeight="1">
      <c r="A61" s="10" t="s">
        <v>13</v>
      </c>
      <c r="B61" s="11"/>
      <c r="C61" s="11"/>
      <c r="D61" s="11"/>
      <c r="E61" s="11"/>
      <c r="F61" s="11"/>
      <c r="G61" s="11"/>
      <c r="H61" s="13"/>
      <c r="I61" s="11"/>
      <c r="J61" s="11"/>
      <c r="K61" s="11"/>
      <c r="L61" s="11"/>
      <c r="M61" s="11"/>
      <c r="N61" s="11"/>
      <c r="O61" s="11"/>
      <c r="P61" s="11"/>
      <c r="Q61" s="11"/>
      <c r="R61" s="11"/>
      <c r="S61" s="12"/>
      <c r="T61" s="186"/>
      <c r="U61" s="186"/>
      <c r="V61" s="186"/>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R61" s="185"/>
      <c r="EX61" s="183"/>
      <c r="EY61" s="183"/>
      <c r="EZ61" s="183"/>
      <c r="FA61" s="183"/>
      <c r="FB61" s="183"/>
      <c r="FC61" s="183"/>
      <c r="FD61" s="183"/>
      <c r="FE61" s="183"/>
    </row>
    <row r="62" spans="1:161" ht="24.75" customHeight="1" thickBot="1">
      <c r="A62" s="421" t="s">
        <v>6</v>
      </c>
      <c r="B62" s="422"/>
      <c r="C62" s="422"/>
      <c r="D62" s="422"/>
      <c r="E62" s="422"/>
      <c r="F62" s="422"/>
      <c r="G62" s="422"/>
      <c r="H62" s="422"/>
      <c r="I62" s="422"/>
      <c r="J62" s="422"/>
      <c r="K62" s="422"/>
      <c r="L62" s="422"/>
      <c r="M62" s="422"/>
      <c r="N62" s="422"/>
      <c r="O62" s="422"/>
      <c r="P62" s="422"/>
      <c r="Q62" s="422"/>
      <c r="R62" s="422"/>
      <c r="S62" s="423"/>
      <c r="T62" s="187"/>
      <c r="U62" s="187"/>
      <c r="V62" s="187"/>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R62" s="185"/>
      <c r="EX62" s="183"/>
      <c r="EY62" s="183"/>
      <c r="EZ62" s="183"/>
      <c r="FA62" s="183"/>
      <c r="FB62" s="183"/>
      <c r="FC62" s="183"/>
      <c r="FD62" s="183"/>
      <c r="FE62" s="183"/>
    </row>
    <row r="63" spans="1:70" ht="11.25" customHeight="1" thickBot="1">
      <c r="A63" s="68"/>
      <c r="B63" s="69"/>
      <c r="C63" s="69"/>
      <c r="D63" s="69"/>
      <c r="E63" s="69"/>
      <c r="F63" s="70"/>
      <c r="G63" s="70"/>
      <c r="H63" s="70"/>
      <c r="I63" s="70"/>
      <c r="J63" s="70"/>
      <c r="K63" s="70"/>
      <c r="L63" s="71"/>
      <c r="M63" s="72"/>
      <c r="N63" s="70"/>
      <c r="O63" s="70"/>
      <c r="P63" s="70"/>
      <c r="Q63" s="70"/>
      <c r="R63" s="70"/>
      <c r="S63" s="73"/>
      <c r="T63" s="199"/>
      <c r="U63" s="199"/>
      <c r="V63" s="199"/>
      <c r="W63" s="183" t="s">
        <v>75</v>
      </c>
      <c r="X63" s="183" t="s">
        <v>47</v>
      </c>
      <c r="Z63" s="183" t="s">
        <v>77</v>
      </c>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R63" s="185"/>
    </row>
    <row r="64" spans="1:70" s="193" customFormat="1" ht="31.5" customHeight="1">
      <c r="A64" s="394" t="s">
        <v>191</v>
      </c>
      <c r="B64" s="305"/>
      <c r="C64" s="305"/>
      <c r="D64" s="305"/>
      <c r="E64" s="305"/>
      <c r="F64" s="305"/>
      <c r="G64" s="305"/>
      <c r="H64" s="305"/>
      <c r="I64" s="305"/>
      <c r="J64" s="305"/>
      <c r="K64" s="305"/>
      <c r="L64" s="305"/>
      <c r="M64" s="305"/>
      <c r="N64" s="305"/>
      <c r="O64" s="305"/>
      <c r="P64" s="305"/>
      <c r="Q64" s="305"/>
      <c r="R64" s="305"/>
      <c r="S64" s="306"/>
      <c r="T64" s="197"/>
      <c r="U64" s="197"/>
      <c r="V64" s="197"/>
      <c r="W64" s="191"/>
      <c r="X64" s="191"/>
      <c r="Y64" s="191" t="s">
        <v>38</v>
      </c>
      <c r="Z64" s="191"/>
      <c r="AA64" s="191"/>
      <c r="AB64" s="191"/>
      <c r="AC64" s="191"/>
      <c r="AD64" s="191"/>
      <c r="AE64" s="191"/>
      <c r="AF64" s="191"/>
      <c r="AG64" s="191"/>
      <c r="AH64" s="191"/>
      <c r="AI64" s="191"/>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R64" s="192"/>
    </row>
    <row r="65" spans="1:70" ht="25.5" customHeight="1">
      <c r="A65" s="397" t="s">
        <v>400</v>
      </c>
      <c r="B65" s="307"/>
      <c r="C65" s="307"/>
      <c r="D65" s="125"/>
      <c r="E65" s="346" t="s">
        <v>283</v>
      </c>
      <c r="F65" s="346"/>
      <c r="G65" s="145"/>
      <c r="H65" s="127"/>
      <c r="I65" s="346" t="s">
        <v>140</v>
      </c>
      <c r="J65" s="346"/>
      <c r="K65" s="145"/>
      <c r="L65" s="127"/>
      <c r="M65" s="346" t="s">
        <v>111</v>
      </c>
      <c r="N65" s="346"/>
      <c r="O65" s="145"/>
      <c r="P65" s="127"/>
      <c r="Q65" s="127"/>
      <c r="R65" s="127"/>
      <c r="S65" s="2"/>
      <c r="T65" s="199"/>
      <c r="U65" s="199"/>
      <c r="V65" s="199"/>
      <c r="Y65" s="183" t="s">
        <v>39</v>
      </c>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R65" s="185"/>
    </row>
    <row r="66" spans="1:70" ht="9" customHeight="1">
      <c r="A66" s="397"/>
      <c r="B66" s="307"/>
      <c r="C66" s="307"/>
      <c r="D66" s="125"/>
      <c r="E66" s="127"/>
      <c r="F66" s="127"/>
      <c r="G66" s="127"/>
      <c r="H66" s="127"/>
      <c r="I66" s="127"/>
      <c r="J66" s="127"/>
      <c r="K66" s="127"/>
      <c r="L66" s="127"/>
      <c r="M66" s="127"/>
      <c r="N66" s="127"/>
      <c r="O66" s="127"/>
      <c r="P66" s="127"/>
      <c r="Q66" s="127"/>
      <c r="R66" s="127"/>
      <c r="S66" s="2"/>
      <c r="T66" s="199"/>
      <c r="U66" s="199"/>
      <c r="V66" s="199"/>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R66" s="185"/>
    </row>
    <row r="67" spans="1:70" ht="25.5" customHeight="1">
      <c r="A67" s="397"/>
      <c r="B67" s="307"/>
      <c r="C67" s="307"/>
      <c r="D67" s="125"/>
      <c r="E67" s="346" t="s">
        <v>257</v>
      </c>
      <c r="F67" s="346"/>
      <c r="G67" s="145"/>
      <c r="H67" s="127"/>
      <c r="I67" s="346" t="s">
        <v>259</v>
      </c>
      <c r="J67" s="346"/>
      <c r="K67" s="145"/>
      <c r="L67" s="127"/>
      <c r="M67" s="284" t="s">
        <v>110</v>
      </c>
      <c r="N67" s="299"/>
      <c r="O67" s="145"/>
      <c r="P67" s="127"/>
      <c r="Q67" s="127"/>
      <c r="R67" s="127"/>
      <c r="S67" s="2"/>
      <c r="T67" s="199"/>
      <c r="U67" s="199"/>
      <c r="V67" s="199"/>
      <c r="Y67" s="183" t="s">
        <v>39</v>
      </c>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R67" s="185"/>
    </row>
    <row r="68" spans="1:70" ht="9" customHeight="1">
      <c r="A68" s="397"/>
      <c r="B68" s="307"/>
      <c r="C68" s="307"/>
      <c r="D68" s="125"/>
      <c r="E68" s="127"/>
      <c r="F68" s="127"/>
      <c r="G68" s="127"/>
      <c r="H68" s="127"/>
      <c r="I68" s="127"/>
      <c r="J68" s="127"/>
      <c r="K68" s="127"/>
      <c r="L68" s="127"/>
      <c r="M68" s="127"/>
      <c r="N68" s="127"/>
      <c r="O68" s="127"/>
      <c r="P68" s="127"/>
      <c r="Q68" s="127"/>
      <c r="R68" s="127"/>
      <c r="S68" s="2"/>
      <c r="T68" s="199"/>
      <c r="U68" s="199"/>
      <c r="V68" s="199"/>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R68" s="185"/>
    </row>
    <row r="69" spans="1:70" ht="33.75" customHeight="1">
      <c r="A69" s="397"/>
      <c r="B69" s="307"/>
      <c r="C69" s="307"/>
      <c r="D69" s="125"/>
      <c r="E69" s="284" t="s">
        <v>258</v>
      </c>
      <c r="F69" s="299"/>
      <c r="G69" s="145"/>
      <c r="H69" s="127"/>
      <c r="I69" s="284" t="s">
        <v>108</v>
      </c>
      <c r="J69" s="299"/>
      <c r="K69" s="145"/>
      <c r="L69" s="127"/>
      <c r="M69" s="346" t="s">
        <v>109</v>
      </c>
      <c r="N69" s="346"/>
      <c r="O69" s="145"/>
      <c r="P69" s="412" t="s">
        <v>67</v>
      </c>
      <c r="Q69" s="413"/>
      <c r="R69" s="413"/>
      <c r="S69" s="414"/>
      <c r="T69" s="199"/>
      <c r="U69" s="199"/>
      <c r="V69" s="199"/>
      <c r="Y69" s="183" t="s">
        <v>39</v>
      </c>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R69" s="185"/>
    </row>
    <row r="70" spans="1:70" ht="12.75" customHeight="1">
      <c r="A70" s="114"/>
      <c r="B70" s="96"/>
      <c r="C70" s="96"/>
      <c r="D70" s="96"/>
      <c r="E70" s="3"/>
      <c r="F70" s="3"/>
      <c r="G70" s="96"/>
      <c r="H70" s="96"/>
      <c r="I70" s="3"/>
      <c r="J70" s="3"/>
      <c r="K70" s="96"/>
      <c r="L70" s="96"/>
      <c r="M70" s="96"/>
      <c r="N70" s="96"/>
      <c r="O70" s="96"/>
      <c r="P70" s="96"/>
      <c r="Q70" s="96"/>
      <c r="R70" s="96"/>
      <c r="S70" s="97"/>
      <c r="T70" s="199"/>
      <c r="U70" s="199"/>
      <c r="V70" s="199"/>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R70" s="185"/>
    </row>
    <row r="71" spans="1:70" ht="9" customHeight="1">
      <c r="A71" s="79"/>
      <c r="B71" s="80"/>
      <c r="C71" s="80"/>
      <c r="D71" s="80"/>
      <c r="E71" s="127"/>
      <c r="F71" s="127"/>
      <c r="G71" s="127"/>
      <c r="H71" s="127"/>
      <c r="I71" s="127"/>
      <c r="J71" s="127"/>
      <c r="K71" s="127"/>
      <c r="L71" s="127"/>
      <c r="M71" s="127"/>
      <c r="N71" s="127"/>
      <c r="O71" s="127"/>
      <c r="P71" s="127"/>
      <c r="Q71" s="127"/>
      <c r="R71" s="127"/>
      <c r="S71" s="2"/>
      <c r="T71" s="199"/>
      <c r="U71" s="199"/>
      <c r="V71" s="199"/>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R71" s="185"/>
    </row>
    <row r="72" spans="1:70" ht="32.25" customHeight="1">
      <c r="A72" s="397" t="s">
        <v>317</v>
      </c>
      <c r="B72" s="307"/>
      <c r="C72" s="307"/>
      <c r="D72" s="125"/>
      <c r="E72" s="346" t="s">
        <v>192</v>
      </c>
      <c r="F72" s="346"/>
      <c r="G72" s="145"/>
      <c r="H72" s="127"/>
      <c r="I72" s="284" t="s">
        <v>194</v>
      </c>
      <c r="J72" s="284"/>
      <c r="K72" s="145"/>
      <c r="L72" s="127"/>
      <c r="M72" s="284" t="s">
        <v>195</v>
      </c>
      <c r="N72" s="284"/>
      <c r="O72" s="145"/>
      <c r="P72" s="127"/>
      <c r="Q72" s="127"/>
      <c r="R72" s="127"/>
      <c r="S72" s="2"/>
      <c r="T72" s="199"/>
      <c r="U72" s="199"/>
      <c r="V72" s="199"/>
      <c r="Y72" s="183" t="s">
        <v>39</v>
      </c>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R72" s="185"/>
    </row>
    <row r="73" spans="1:70" ht="9" customHeight="1">
      <c r="A73" s="397"/>
      <c r="B73" s="307"/>
      <c r="C73" s="307"/>
      <c r="D73" s="125"/>
      <c r="E73" s="127"/>
      <c r="F73" s="127"/>
      <c r="G73" s="127"/>
      <c r="H73" s="127"/>
      <c r="I73" s="127"/>
      <c r="J73" s="127"/>
      <c r="K73" s="127"/>
      <c r="L73" s="127"/>
      <c r="M73" s="127"/>
      <c r="N73" s="127"/>
      <c r="O73" s="127"/>
      <c r="P73" s="127"/>
      <c r="Q73" s="127"/>
      <c r="R73" s="127"/>
      <c r="S73" s="2"/>
      <c r="T73" s="199"/>
      <c r="U73" s="199"/>
      <c r="V73" s="199"/>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R73" s="185"/>
    </row>
    <row r="74" spans="1:70" ht="32.25" customHeight="1">
      <c r="A74" s="397"/>
      <c r="B74" s="307"/>
      <c r="C74" s="307"/>
      <c r="D74" s="125"/>
      <c r="E74" s="346" t="s">
        <v>285</v>
      </c>
      <c r="F74" s="346"/>
      <c r="G74" s="145"/>
      <c r="H74" s="127"/>
      <c r="I74" s="284" t="s">
        <v>193</v>
      </c>
      <c r="J74" s="284"/>
      <c r="K74" s="145"/>
      <c r="L74" s="127"/>
      <c r="M74" s="346" t="s">
        <v>109</v>
      </c>
      <c r="N74" s="346"/>
      <c r="O74" s="145"/>
      <c r="P74" s="412" t="s">
        <v>67</v>
      </c>
      <c r="Q74" s="413"/>
      <c r="R74" s="413"/>
      <c r="S74" s="414"/>
      <c r="T74" s="199"/>
      <c r="U74" s="199"/>
      <c r="V74" s="199"/>
      <c r="Y74" s="183" t="s">
        <v>39</v>
      </c>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R74" s="185"/>
    </row>
    <row r="75" spans="1:70" ht="12.75" customHeight="1">
      <c r="A75" s="114"/>
      <c r="B75" s="96"/>
      <c r="C75" s="96"/>
      <c r="D75" s="96"/>
      <c r="E75" s="3"/>
      <c r="F75" s="3"/>
      <c r="G75" s="96"/>
      <c r="H75" s="96"/>
      <c r="I75" s="3"/>
      <c r="J75" s="3"/>
      <c r="K75" s="96"/>
      <c r="L75" s="96"/>
      <c r="M75" s="96"/>
      <c r="N75" s="96"/>
      <c r="O75" s="96"/>
      <c r="P75" s="96"/>
      <c r="Q75" s="96"/>
      <c r="R75" s="96"/>
      <c r="S75" s="97"/>
      <c r="T75" s="199"/>
      <c r="U75" s="199"/>
      <c r="V75" s="199"/>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R75" s="185"/>
    </row>
    <row r="76" spans="1:70" ht="9" customHeight="1">
      <c r="A76" s="79"/>
      <c r="B76" s="80"/>
      <c r="C76" s="80"/>
      <c r="D76" s="80"/>
      <c r="E76" s="127"/>
      <c r="F76" s="127"/>
      <c r="G76" s="127"/>
      <c r="H76" s="127"/>
      <c r="I76" s="127"/>
      <c r="J76" s="127"/>
      <c r="K76" s="127"/>
      <c r="L76" s="127"/>
      <c r="M76" s="127"/>
      <c r="N76" s="127"/>
      <c r="O76" s="127"/>
      <c r="P76" s="127"/>
      <c r="Q76" s="127"/>
      <c r="R76" s="127"/>
      <c r="S76" s="2"/>
      <c r="T76" s="199"/>
      <c r="U76" s="199"/>
      <c r="V76" s="199"/>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R76" s="185"/>
    </row>
    <row r="77" spans="1:70" ht="32.25" customHeight="1">
      <c r="A77" s="397" t="s">
        <v>318</v>
      </c>
      <c r="B77" s="307"/>
      <c r="C77" s="307"/>
      <c r="D77" s="125"/>
      <c r="E77" s="346" t="s">
        <v>192</v>
      </c>
      <c r="F77" s="346"/>
      <c r="G77" s="145"/>
      <c r="H77" s="127"/>
      <c r="I77" s="284" t="s">
        <v>194</v>
      </c>
      <c r="J77" s="284"/>
      <c r="K77" s="145"/>
      <c r="L77" s="127"/>
      <c r="M77" s="284" t="s">
        <v>195</v>
      </c>
      <c r="N77" s="284"/>
      <c r="O77" s="145"/>
      <c r="P77" s="127"/>
      <c r="Q77" s="127"/>
      <c r="R77" s="127"/>
      <c r="S77" s="2"/>
      <c r="T77" s="199"/>
      <c r="U77" s="199"/>
      <c r="V77" s="199"/>
      <c r="Y77" s="183" t="s">
        <v>39</v>
      </c>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R77" s="185"/>
    </row>
    <row r="78" spans="1:70" ht="9" customHeight="1">
      <c r="A78" s="397"/>
      <c r="B78" s="307"/>
      <c r="C78" s="307"/>
      <c r="D78" s="125"/>
      <c r="E78" s="127"/>
      <c r="F78" s="127"/>
      <c r="G78" s="127"/>
      <c r="H78" s="127"/>
      <c r="I78" s="127"/>
      <c r="J78" s="127"/>
      <c r="K78" s="127"/>
      <c r="L78" s="127"/>
      <c r="M78" s="127"/>
      <c r="N78" s="127"/>
      <c r="O78" s="127"/>
      <c r="P78" s="127"/>
      <c r="Q78" s="127"/>
      <c r="R78" s="127"/>
      <c r="S78" s="2"/>
      <c r="T78" s="199"/>
      <c r="U78" s="199"/>
      <c r="V78" s="199"/>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R78" s="185"/>
    </row>
    <row r="79" spans="1:70" ht="32.25" customHeight="1">
      <c r="A79" s="397"/>
      <c r="B79" s="307"/>
      <c r="C79" s="307"/>
      <c r="D79" s="125"/>
      <c r="E79" s="346" t="s">
        <v>285</v>
      </c>
      <c r="F79" s="346"/>
      <c r="G79" s="145"/>
      <c r="H79" s="127"/>
      <c r="I79" s="284" t="s">
        <v>193</v>
      </c>
      <c r="J79" s="284"/>
      <c r="K79" s="145"/>
      <c r="L79" s="127"/>
      <c r="M79" s="346" t="s">
        <v>109</v>
      </c>
      <c r="N79" s="346"/>
      <c r="O79" s="145"/>
      <c r="P79" s="412" t="s">
        <v>67</v>
      </c>
      <c r="Q79" s="413"/>
      <c r="R79" s="413"/>
      <c r="S79" s="414"/>
      <c r="T79" s="199"/>
      <c r="U79" s="199"/>
      <c r="V79" s="199"/>
      <c r="Y79" s="183" t="s">
        <v>39</v>
      </c>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R79" s="185"/>
    </row>
    <row r="80" spans="1:70" ht="12.75" customHeight="1">
      <c r="A80" s="128"/>
      <c r="B80" s="127"/>
      <c r="C80" s="127"/>
      <c r="D80" s="127"/>
      <c r="E80" s="3"/>
      <c r="F80" s="3"/>
      <c r="G80" s="127"/>
      <c r="H80" s="127"/>
      <c r="I80" s="3"/>
      <c r="J80" s="3"/>
      <c r="K80" s="127"/>
      <c r="L80" s="127"/>
      <c r="M80" s="127"/>
      <c r="N80" s="127"/>
      <c r="O80" s="127"/>
      <c r="P80" s="127"/>
      <c r="Q80" s="127"/>
      <c r="R80" s="127"/>
      <c r="S80" s="2"/>
      <c r="T80" s="199"/>
      <c r="U80" s="199"/>
      <c r="V80" s="199"/>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R80" s="185"/>
    </row>
    <row r="81" spans="1:70" ht="9" customHeight="1">
      <c r="A81" s="4"/>
      <c r="B81" s="5"/>
      <c r="C81" s="5"/>
      <c r="D81" s="5"/>
      <c r="E81" s="5"/>
      <c r="F81" s="5"/>
      <c r="G81" s="5"/>
      <c r="H81" s="5"/>
      <c r="I81" s="5"/>
      <c r="J81" s="5"/>
      <c r="K81" s="5"/>
      <c r="L81" s="5"/>
      <c r="M81" s="5"/>
      <c r="N81" s="5"/>
      <c r="O81" s="5"/>
      <c r="P81" s="5"/>
      <c r="Q81" s="5"/>
      <c r="R81" s="5"/>
      <c r="S81" s="6"/>
      <c r="T81" s="199"/>
      <c r="U81" s="199" t="s">
        <v>13</v>
      </c>
      <c r="V81" s="199"/>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R81" s="185"/>
    </row>
    <row r="82" spans="1:70" ht="23.25" customHeight="1">
      <c r="A82" s="283" t="s">
        <v>286</v>
      </c>
      <c r="B82" s="284"/>
      <c r="C82" s="284"/>
      <c r="D82" s="125"/>
      <c r="E82" s="290" t="s">
        <v>13</v>
      </c>
      <c r="F82" s="291"/>
      <c r="G82" s="291"/>
      <c r="H82" s="291"/>
      <c r="I82" s="291"/>
      <c r="J82" s="291"/>
      <c r="K82" s="291"/>
      <c r="L82" s="291"/>
      <c r="M82" s="291"/>
      <c r="N82" s="291"/>
      <c r="O82" s="291"/>
      <c r="P82" s="291"/>
      <c r="Q82" s="291"/>
      <c r="R82" s="292"/>
      <c r="S82" s="2"/>
      <c r="T82" s="199"/>
      <c r="U82" s="199"/>
      <c r="V82" s="199"/>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R82" s="185"/>
    </row>
    <row r="83" spans="1:70" ht="23.25" customHeight="1">
      <c r="A83" s="283"/>
      <c r="B83" s="284"/>
      <c r="C83" s="284"/>
      <c r="D83" s="125"/>
      <c r="E83" s="293"/>
      <c r="F83" s="294"/>
      <c r="G83" s="294"/>
      <c r="H83" s="294"/>
      <c r="I83" s="294"/>
      <c r="J83" s="294"/>
      <c r="K83" s="294"/>
      <c r="L83" s="294"/>
      <c r="M83" s="294"/>
      <c r="N83" s="294"/>
      <c r="O83" s="294"/>
      <c r="P83" s="294"/>
      <c r="Q83" s="294"/>
      <c r="R83" s="295"/>
      <c r="S83" s="2"/>
      <c r="T83" s="199"/>
      <c r="U83" s="199"/>
      <c r="V83" s="199"/>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R83" s="185"/>
    </row>
    <row r="84" spans="1:70" ht="23.25" customHeight="1">
      <c r="A84" s="283"/>
      <c r="B84" s="284"/>
      <c r="C84" s="284"/>
      <c r="D84" s="125"/>
      <c r="E84" s="293"/>
      <c r="F84" s="294"/>
      <c r="G84" s="294"/>
      <c r="H84" s="294"/>
      <c r="I84" s="294"/>
      <c r="J84" s="294"/>
      <c r="K84" s="294"/>
      <c r="L84" s="294"/>
      <c r="M84" s="294"/>
      <c r="N84" s="294"/>
      <c r="O84" s="294"/>
      <c r="P84" s="294"/>
      <c r="Q84" s="294"/>
      <c r="R84" s="295"/>
      <c r="S84" s="2"/>
      <c r="T84" s="199"/>
      <c r="U84" s="199"/>
      <c r="V84" s="199"/>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R84" s="185"/>
    </row>
    <row r="85" spans="1:70" ht="23.25" customHeight="1">
      <c r="A85" s="283"/>
      <c r="B85" s="284"/>
      <c r="C85" s="284"/>
      <c r="D85" s="125"/>
      <c r="E85" s="296"/>
      <c r="F85" s="297"/>
      <c r="G85" s="297"/>
      <c r="H85" s="297"/>
      <c r="I85" s="297"/>
      <c r="J85" s="297"/>
      <c r="K85" s="297"/>
      <c r="L85" s="297"/>
      <c r="M85" s="297"/>
      <c r="N85" s="297"/>
      <c r="O85" s="297"/>
      <c r="P85" s="297"/>
      <c r="Q85" s="297"/>
      <c r="R85" s="298"/>
      <c r="S85" s="2"/>
      <c r="T85" s="199"/>
      <c r="U85" s="199"/>
      <c r="V85" s="199"/>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R85" s="185"/>
    </row>
    <row r="86" spans="1:70" ht="9" customHeight="1">
      <c r="A86" s="128"/>
      <c r="B86" s="127"/>
      <c r="C86" s="127"/>
      <c r="D86" s="127"/>
      <c r="E86" s="127"/>
      <c r="F86" s="127"/>
      <c r="G86" s="127"/>
      <c r="H86" s="127"/>
      <c r="I86" s="127"/>
      <c r="J86" s="127"/>
      <c r="K86" s="127"/>
      <c r="L86" s="127"/>
      <c r="M86" s="127"/>
      <c r="N86" s="127"/>
      <c r="O86" s="127"/>
      <c r="P86" s="127"/>
      <c r="Q86" s="127"/>
      <c r="R86" s="127"/>
      <c r="S86" s="2"/>
      <c r="T86" s="199"/>
      <c r="U86" s="199" t="s">
        <v>13</v>
      </c>
      <c r="V86" s="199"/>
      <c r="AJ86" s="185"/>
      <c r="AK86" s="185"/>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R86" s="185"/>
    </row>
    <row r="87" spans="1:70" ht="23.25" customHeight="1">
      <c r="A87" s="283" t="s">
        <v>196</v>
      </c>
      <c r="B87" s="284"/>
      <c r="C87" s="284"/>
      <c r="D87" s="125"/>
      <c r="E87" s="290" t="s">
        <v>13</v>
      </c>
      <c r="F87" s="291"/>
      <c r="G87" s="291"/>
      <c r="H87" s="291"/>
      <c r="I87" s="291"/>
      <c r="J87" s="291"/>
      <c r="K87" s="291"/>
      <c r="L87" s="291"/>
      <c r="M87" s="291"/>
      <c r="N87" s="291"/>
      <c r="O87" s="291"/>
      <c r="P87" s="291"/>
      <c r="Q87" s="291"/>
      <c r="R87" s="292"/>
      <c r="S87" s="2"/>
      <c r="T87" s="199"/>
      <c r="U87" s="199"/>
      <c r="V87" s="199"/>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R87" s="185"/>
    </row>
    <row r="88" spans="1:70" ht="23.25" customHeight="1">
      <c r="A88" s="283"/>
      <c r="B88" s="284"/>
      <c r="C88" s="284"/>
      <c r="D88" s="125"/>
      <c r="E88" s="293"/>
      <c r="F88" s="294"/>
      <c r="G88" s="294"/>
      <c r="H88" s="294"/>
      <c r="I88" s="294"/>
      <c r="J88" s="294"/>
      <c r="K88" s="294"/>
      <c r="L88" s="294"/>
      <c r="M88" s="294"/>
      <c r="N88" s="294"/>
      <c r="O88" s="294"/>
      <c r="P88" s="294"/>
      <c r="Q88" s="294"/>
      <c r="R88" s="295"/>
      <c r="S88" s="2"/>
      <c r="T88" s="199"/>
      <c r="U88" s="199"/>
      <c r="V88" s="199"/>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R88" s="185"/>
    </row>
    <row r="89" spans="1:70" ht="23.25" customHeight="1">
      <c r="A89" s="283"/>
      <c r="B89" s="284"/>
      <c r="C89" s="284"/>
      <c r="D89" s="125"/>
      <c r="E89" s="293"/>
      <c r="F89" s="294"/>
      <c r="G89" s="294"/>
      <c r="H89" s="294"/>
      <c r="I89" s="294"/>
      <c r="J89" s="294"/>
      <c r="K89" s="294"/>
      <c r="L89" s="294"/>
      <c r="M89" s="294"/>
      <c r="N89" s="294"/>
      <c r="O89" s="294"/>
      <c r="P89" s="294"/>
      <c r="Q89" s="294"/>
      <c r="R89" s="295"/>
      <c r="S89" s="2"/>
      <c r="T89" s="199"/>
      <c r="U89" s="199"/>
      <c r="V89" s="199"/>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R89" s="185"/>
    </row>
    <row r="90" spans="1:70" ht="23.25" customHeight="1">
      <c r="A90" s="283"/>
      <c r="B90" s="284"/>
      <c r="C90" s="284"/>
      <c r="D90" s="125"/>
      <c r="E90" s="296"/>
      <c r="F90" s="297"/>
      <c r="G90" s="297"/>
      <c r="H90" s="297"/>
      <c r="I90" s="297"/>
      <c r="J90" s="297"/>
      <c r="K90" s="297"/>
      <c r="L90" s="297"/>
      <c r="M90" s="297"/>
      <c r="N90" s="297"/>
      <c r="O90" s="297"/>
      <c r="P90" s="297"/>
      <c r="Q90" s="297"/>
      <c r="R90" s="298"/>
      <c r="S90" s="2"/>
      <c r="T90" s="199"/>
      <c r="U90" s="199"/>
      <c r="V90" s="199"/>
      <c r="Y90" s="183" t="s">
        <v>39</v>
      </c>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R90" s="185"/>
    </row>
    <row r="91" spans="1:70" ht="7.5" customHeight="1">
      <c r="A91" s="114"/>
      <c r="B91" s="96"/>
      <c r="C91" s="96"/>
      <c r="D91" s="96"/>
      <c r="E91" s="3"/>
      <c r="F91" s="3"/>
      <c r="G91" s="96"/>
      <c r="H91" s="96"/>
      <c r="I91" s="3"/>
      <c r="J91" s="3"/>
      <c r="K91" s="96"/>
      <c r="L91" s="96"/>
      <c r="M91" s="96"/>
      <c r="N91" s="96"/>
      <c r="O91" s="96"/>
      <c r="P91" s="96"/>
      <c r="Q91" s="96"/>
      <c r="R91" s="96"/>
      <c r="S91" s="97"/>
      <c r="T91" s="199"/>
      <c r="U91" s="199"/>
      <c r="V91" s="199"/>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R91" s="185"/>
    </row>
    <row r="92" spans="1:70" ht="9" customHeight="1">
      <c r="A92" s="79"/>
      <c r="B92" s="80"/>
      <c r="C92" s="80"/>
      <c r="D92" s="80"/>
      <c r="E92" s="127"/>
      <c r="F92" s="127"/>
      <c r="G92" s="127"/>
      <c r="H92" s="127"/>
      <c r="I92" s="127"/>
      <c r="J92" s="127"/>
      <c r="K92" s="127"/>
      <c r="L92" s="127"/>
      <c r="M92" s="127"/>
      <c r="N92" s="127"/>
      <c r="O92" s="127"/>
      <c r="P92" s="127"/>
      <c r="Q92" s="127"/>
      <c r="R92" s="127"/>
      <c r="S92" s="2"/>
      <c r="T92" s="199"/>
      <c r="U92" s="199"/>
      <c r="V92" s="199"/>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R92" s="185"/>
    </row>
    <row r="93" spans="1:70" ht="32.25" customHeight="1">
      <c r="A93" s="397" t="s">
        <v>320</v>
      </c>
      <c r="B93" s="307"/>
      <c r="C93" s="307"/>
      <c r="D93" s="125"/>
      <c r="E93" s="418" t="s">
        <v>261</v>
      </c>
      <c r="F93" s="416"/>
      <c r="G93" s="416"/>
      <c r="H93" s="417"/>
      <c r="I93" s="416" t="s">
        <v>197</v>
      </c>
      <c r="J93" s="416"/>
      <c r="K93" s="431" t="s">
        <v>391</v>
      </c>
      <c r="L93" s="432"/>
      <c r="M93" s="416" t="s">
        <v>198</v>
      </c>
      <c r="N93" s="416"/>
      <c r="O93" s="431" t="s">
        <v>391</v>
      </c>
      <c r="P93" s="432"/>
      <c r="Q93" s="127"/>
      <c r="R93" s="127"/>
      <c r="S93" s="2"/>
      <c r="T93" s="199"/>
      <c r="U93" s="199"/>
      <c r="V93" s="199"/>
      <c r="Y93" s="183" t="s">
        <v>39</v>
      </c>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R93" s="185"/>
    </row>
    <row r="94" spans="1:70" ht="9" customHeight="1">
      <c r="A94" s="397"/>
      <c r="B94" s="307"/>
      <c r="C94" s="307"/>
      <c r="D94" s="125"/>
      <c r="E94" s="80"/>
      <c r="F94" s="127"/>
      <c r="G94" s="127"/>
      <c r="H94" s="127"/>
      <c r="I94" s="127"/>
      <c r="J94" s="127"/>
      <c r="K94" s="127"/>
      <c r="L94" s="127"/>
      <c r="M94" s="127"/>
      <c r="N94" s="127"/>
      <c r="O94" s="127"/>
      <c r="P94" s="127"/>
      <c r="Q94" s="127"/>
      <c r="R94" s="127"/>
      <c r="S94" s="2"/>
      <c r="T94" s="199"/>
      <c r="U94" s="199"/>
      <c r="V94" s="199"/>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R94" s="185"/>
    </row>
    <row r="95" spans="1:70" ht="32.25" customHeight="1">
      <c r="A95" s="397"/>
      <c r="B95" s="307"/>
      <c r="C95" s="307"/>
      <c r="D95" s="125"/>
      <c r="E95" s="418" t="s">
        <v>262</v>
      </c>
      <c r="F95" s="417"/>
      <c r="G95" s="431" t="s">
        <v>391</v>
      </c>
      <c r="H95" s="432"/>
      <c r="I95" s="418" t="s">
        <v>263</v>
      </c>
      <c r="J95" s="416"/>
      <c r="K95" s="417"/>
      <c r="L95" s="431" t="s">
        <v>391</v>
      </c>
      <c r="M95" s="432"/>
      <c r="N95" s="418" t="s">
        <v>264</v>
      </c>
      <c r="O95" s="416"/>
      <c r="P95" s="417"/>
      <c r="Q95" s="431" t="s">
        <v>391</v>
      </c>
      <c r="R95" s="432"/>
      <c r="S95" s="203"/>
      <c r="T95" s="199"/>
      <c r="U95" s="199"/>
      <c r="V95" s="199"/>
      <c r="Y95" s="183" t="s">
        <v>39</v>
      </c>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R95" s="185"/>
    </row>
    <row r="96" spans="1:70" ht="9.75" customHeight="1">
      <c r="A96" s="114"/>
      <c r="B96" s="96"/>
      <c r="C96" s="96"/>
      <c r="D96" s="96"/>
      <c r="E96" s="3"/>
      <c r="F96" s="3"/>
      <c r="G96" s="96"/>
      <c r="H96" s="96"/>
      <c r="I96" s="3"/>
      <c r="J96" s="3"/>
      <c r="K96" s="96"/>
      <c r="L96" s="96"/>
      <c r="M96" s="96"/>
      <c r="N96" s="96"/>
      <c r="O96" s="96"/>
      <c r="P96" s="96"/>
      <c r="Q96" s="96"/>
      <c r="R96" s="96"/>
      <c r="S96" s="97"/>
      <c r="T96" s="199"/>
      <c r="U96" s="199"/>
      <c r="V96" s="199"/>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R96" s="185"/>
    </row>
    <row r="97" spans="1:70" ht="9" customHeight="1">
      <c r="A97" s="79"/>
      <c r="B97" s="80"/>
      <c r="C97" s="80"/>
      <c r="D97" s="80"/>
      <c r="E97" s="127"/>
      <c r="F97" s="127"/>
      <c r="G97" s="127"/>
      <c r="H97" s="127"/>
      <c r="I97" s="127"/>
      <c r="J97" s="127"/>
      <c r="K97" s="127"/>
      <c r="L97" s="127"/>
      <c r="M97" s="127"/>
      <c r="N97" s="127"/>
      <c r="O97" s="127"/>
      <c r="P97" s="127"/>
      <c r="Q97" s="127"/>
      <c r="R97" s="127"/>
      <c r="S97" s="2"/>
      <c r="T97" s="199"/>
      <c r="U97" s="199"/>
      <c r="V97" s="199"/>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R97" s="185"/>
    </row>
    <row r="98" spans="1:70" ht="42" customHeight="1">
      <c r="A98" s="397" t="s">
        <v>353</v>
      </c>
      <c r="B98" s="307"/>
      <c r="C98" s="307"/>
      <c r="D98" s="125"/>
      <c r="E98" s="284" t="s">
        <v>255</v>
      </c>
      <c r="F98" s="284"/>
      <c r="G98" s="284"/>
      <c r="H98" s="145" t="s">
        <v>13</v>
      </c>
      <c r="I98" s="395" t="s">
        <v>354</v>
      </c>
      <c r="J98" s="395"/>
      <c r="K98" s="395"/>
      <c r="L98" s="308" t="s">
        <v>13</v>
      </c>
      <c r="M98" s="284" t="s">
        <v>201</v>
      </c>
      <c r="N98" s="284"/>
      <c r="O98" s="299"/>
      <c r="P98" s="145" t="s">
        <v>13</v>
      </c>
      <c r="Q98" s="127"/>
      <c r="R98" s="127"/>
      <c r="S98" s="2"/>
      <c r="T98" s="199"/>
      <c r="U98" s="199"/>
      <c r="V98" s="199"/>
      <c r="Y98" s="183" t="s">
        <v>39</v>
      </c>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R98" s="185"/>
    </row>
    <row r="99" spans="1:70" ht="9" customHeight="1">
      <c r="A99" s="397"/>
      <c r="B99" s="307"/>
      <c r="C99" s="307"/>
      <c r="D99" s="125"/>
      <c r="E99" s="127"/>
      <c r="F99" s="127"/>
      <c r="G99" s="127"/>
      <c r="H99" s="127"/>
      <c r="I99" s="395"/>
      <c r="J99" s="395"/>
      <c r="K99" s="395"/>
      <c r="L99" s="308"/>
      <c r="M99" s="127"/>
      <c r="N99" s="127"/>
      <c r="O99" s="127"/>
      <c r="P99" s="127"/>
      <c r="Q99" s="127"/>
      <c r="R99" s="127"/>
      <c r="S99" s="2"/>
      <c r="T99" s="199"/>
      <c r="U99" s="199"/>
      <c r="V99" s="199"/>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R99" s="185"/>
    </row>
    <row r="100" spans="1:70" ht="42" customHeight="1">
      <c r="A100" s="397"/>
      <c r="B100" s="307"/>
      <c r="C100" s="307"/>
      <c r="D100" s="125"/>
      <c r="E100" s="284" t="s">
        <v>256</v>
      </c>
      <c r="F100" s="284"/>
      <c r="G100" s="299"/>
      <c r="H100" s="145" t="s">
        <v>13</v>
      </c>
      <c r="I100" s="395"/>
      <c r="J100" s="395"/>
      <c r="K100" s="395"/>
      <c r="L100" s="308"/>
      <c r="M100" s="346" t="s">
        <v>109</v>
      </c>
      <c r="N100" s="346"/>
      <c r="O100" s="426"/>
      <c r="P100" s="145" t="s">
        <v>13</v>
      </c>
      <c r="Q100" s="412" t="s">
        <v>67</v>
      </c>
      <c r="R100" s="309"/>
      <c r="S100" s="310"/>
      <c r="T100" s="204"/>
      <c r="U100" s="199"/>
      <c r="V100" s="199"/>
      <c r="Y100" s="183" t="s">
        <v>39</v>
      </c>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R100" s="185"/>
    </row>
    <row r="101" spans="1:70" ht="7.5" customHeight="1">
      <c r="A101" s="114"/>
      <c r="B101" s="96"/>
      <c r="C101" s="96"/>
      <c r="D101" s="96"/>
      <c r="E101" s="3"/>
      <c r="F101" s="3"/>
      <c r="G101" s="96"/>
      <c r="H101" s="96"/>
      <c r="I101" s="146"/>
      <c r="J101" s="146"/>
      <c r="K101" s="146"/>
      <c r="L101" s="96"/>
      <c r="M101" s="96"/>
      <c r="N101" s="96"/>
      <c r="O101" s="96"/>
      <c r="P101" s="96"/>
      <c r="Q101" s="96"/>
      <c r="R101" s="96"/>
      <c r="S101" s="97"/>
      <c r="T101" s="199"/>
      <c r="U101" s="284" t="s">
        <v>13</v>
      </c>
      <c r="V101" s="284"/>
      <c r="W101" s="284"/>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R101" s="185"/>
    </row>
    <row r="102" spans="1:70" ht="9" customHeight="1">
      <c r="A102" s="4"/>
      <c r="B102" s="5"/>
      <c r="C102" s="5"/>
      <c r="D102" s="5"/>
      <c r="E102" s="5"/>
      <c r="F102" s="5"/>
      <c r="G102" s="5"/>
      <c r="H102" s="5"/>
      <c r="I102" s="5"/>
      <c r="J102" s="5"/>
      <c r="K102" s="5"/>
      <c r="L102" s="5"/>
      <c r="M102" s="5"/>
      <c r="N102" s="5"/>
      <c r="O102" s="5"/>
      <c r="P102" s="5"/>
      <c r="Q102" s="5"/>
      <c r="R102" s="5"/>
      <c r="S102" s="6"/>
      <c r="T102" s="199"/>
      <c r="U102" s="199" t="s">
        <v>13</v>
      </c>
      <c r="V102" s="199"/>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R102" s="185"/>
    </row>
    <row r="103" spans="1:70" ht="38.25" customHeight="1">
      <c r="A103" s="397" t="s">
        <v>321</v>
      </c>
      <c r="B103" s="307"/>
      <c r="C103" s="307"/>
      <c r="D103" s="125"/>
      <c r="E103" s="284" t="s">
        <v>202</v>
      </c>
      <c r="F103" s="284"/>
      <c r="G103" s="145"/>
      <c r="H103" s="300" t="s">
        <v>287</v>
      </c>
      <c r="I103" s="284"/>
      <c r="J103" s="299"/>
      <c r="K103" s="145"/>
      <c r="L103" s="300" t="s">
        <v>288</v>
      </c>
      <c r="M103" s="284"/>
      <c r="N103" s="299"/>
      <c r="O103" s="145"/>
      <c r="P103" s="300" t="s">
        <v>289</v>
      </c>
      <c r="Q103" s="284"/>
      <c r="R103" s="299"/>
      <c r="S103" s="148"/>
      <c r="T103" s="199"/>
      <c r="U103" s="199"/>
      <c r="V103" s="199"/>
      <c r="Y103" s="183" t="s">
        <v>39</v>
      </c>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R103" s="185"/>
    </row>
    <row r="104" spans="1:70" ht="9" customHeight="1">
      <c r="A104" s="397"/>
      <c r="B104" s="307"/>
      <c r="C104" s="307"/>
      <c r="D104" s="125"/>
      <c r="E104" s="127"/>
      <c r="F104" s="127"/>
      <c r="G104" s="127"/>
      <c r="H104" s="127"/>
      <c r="I104" s="127"/>
      <c r="J104" s="127"/>
      <c r="K104" s="127"/>
      <c r="L104" s="127"/>
      <c r="M104" s="127"/>
      <c r="N104" s="127"/>
      <c r="O104" s="127"/>
      <c r="P104" s="127"/>
      <c r="Q104" s="127"/>
      <c r="R104" s="127"/>
      <c r="S104" s="129"/>
      <c r="T104" s="199"/>
      <c r="U104" s="199"/>
      <c r="V104" s="199"/>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R104" s="185"/>
    </row>
    <row r="105" spans="1:70" ht="38.25" customHeight="1">
      <c r="A105" s="397"/>
      <c r="B105" s="307"/>
      <c r="C105" s="307"/>
      <c r="D105" s="125"/>
      <c r="E105" s="284" t="s">
        <v>203</v>
      </c>
      <c r="F105" s="284"/>
      <c r="G105" s="145"/>
      <c r="H105" s="300" t="s">
        <v>205</v>
      </c>
      <c r="I105" s="284"/>
      <c r="J105" s="299"/>
      <c r="K105" s="145"/>
      <c r="L105" s="300" t="s">
        <v>204</v>
      </c>
      <c r="M105" s="284"/>
      <c r="N105" s="299"/>
      <c r="O105" s="145"/>
      <c r="P105" s="300" t="s">
        <v>208</v>
      </c>
      <c r="Q105" s="284"/>
      <c r="R105" s="299"/>
      <c r="S105" s="148"/>
      <c r="T105" s="199"/>
      <c r="U105" s="199"/>
      <c r="V105" s="199"/>
      <c r="Y105" s="183" t="s">
        <v>39</v>
      </c>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R105" s="185"/>
    </row>
    <row r="106" spans="1:70" ht="9" customHeight="1">
      <c r="A106" s="397"/>
      <c r="B106" s="307"/>
      <c r="C106" s="307"/>
      <c r="D106" s="125"/>
      <c r="E106" s="127"/>
      <c r="F106" s="127"/>
      <c r="G106" s="127"/>
      <c r="H106" s="127"/>
      <c r="I106" s="127"/>
      <c r="J106" s="127"/>
      <c r="K106" s="127"/>
      <c r="L106" s="127"/>
      <c r="M106" s="127"/>
      <c r="N106" s="127"/>
      <c r="O106" s="127"/>
      <c r="P106" s="127"/>
      <c r="Q106" s="127"/>
      <c r="R106" s="127"/>
      <c r="S106" s="129"/>
      <c r="T106" s="199"/>
      <c r="U106" s="199"/>
      <c r="V106" s="199"/>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R106" s="185"/>
    </row>
    <row r="107" spans="1:70" ht="38.25" customHeight="1">
      <c r="A107" s="397"/>
      <c r="B107" s="307"/>
      <c r="C107" s="307"/>
      <c r="D107" s="125"/>
      <c r="E107" s="284" t="s">
        <v>210</v>
      </c>
      <c r="F107" s="299"/>
      <c r="G107" s="145"/>
      <c r="H107" s="300" t="s">
        <v>207</v>
      </c>
      <c r="I107" s="284"/>
      <c r="J107" s="299"/>
      <c r="K107" s="145"/>
      <c r="L107" s="300" t="s">
        <v>355</v>
      </c>
      <c r="M107" s="284"/>
      <c r="N107" s="299"/>
      <c r="O107" s="145"/>
      <c r="P107" s="300" t="s">
        <v>209</v>
      </c>
      <c r="Q107" s="284"/>
      <c r="R107" s="299"/>
      <c r="S107" s="148"/>
      <c r="T107" s="199"/>
      <c r="U107" s="199"/>
      <c r="V107" s="199"/>
      <c r="Y107" s="183" t="s">
        <v>39</v>
      </c>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R107" s="185"/>
    </row>
    <row r="108" spans="1:70" ht="12.75" customHeight="1">
      <c r="A108" s="114"/>
      <c r="B108" s="96"/>
      <c r="C108" s="96"/>
      <c r="D108" s="96"/>
      <c r="E108" s="3"/>
      <c r="F108" s="3"/>
      <c r="G108" s="96"/>
      <c r="H108" s="96"/>
      <c r="I108" s="3"/>
      <c r="J108" s="3"/>
      <c r="K108" s="96"/>
      <c r="L108" s="96"/>
      <c r="M108" s="96"/>
      <c r="N108" s="96"/>
      <c r="O108" s="96"/>
      <c r="P108" s="96"/>
      <c r="Q108" s="96"/>
      <c r="R108" s="96"/>
      <c r="S108" s="97"/>
      <c r="T108" s="199"/>
      <c r="U108" s="199"/>
      <c r="V108" s="199"/>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R108" s="185"/>
    </row>
    <row r="109" spans="1:70" ht="9" customHeight="1">
      <c r="A109" s="4"/>
      <c r="B109" s="5"/>
      <c r="C109" s="5"/>
      <c r="D109" s="5"/>
      <c r="E109" s="5"/>
      <c r="F109" s="5"/>
      <c r="G109" s="5"/>
      <c r="H109" s="5"/>
      <c r="I109" s="5"/>
      <c r="J109" s="5"/>
      <c r="K109" s="5"/>
      <c r="L109" s="5"/>
      <c r="M109" s="5"/>
      <c r="N109" s="5"/>
      <c r="O109" s="5"/>
      <c r="P109" s="5"/>
      <c r="Q109" s="5"/>
      <c r="R109" s="5"/>
      <c r="S109" s="6"/>
      <c r="T109" s="199"/>
      <c r="U109" s="199" t="s">
        <v>13</v>
      </c>
      <c r="V109" s="199"/>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R109" s="185"/>
    </row>
    <row r="110" spans="1:70" ht="35.25" customHeight="1">
      <c r="A110" s="283" t="s">
        <v>211</v>
      </c>
      <c r="B110" s="284"/>
      <c r="C110" s="308"/>
      <c r="D110" s="125"/>
      <c r="E110" s="395" t="s">
        <v>260</v>
      </c>
      <c r="F110" s="395"/>
      <c r="G110" s="249" t="s">
        <v>13</v>
      </c>
      <c r="H110" s="249"/>
      <c r="I110" s="249"/>
      <c r="J110" s="249"/>
      <c r="K110" s="249"/>
      <c r="L110" s="249"/>
      <c r="M110" s="249"/>
      <c r="N110" s="249"/>
      <c r="O110" s="249"/>
      <c r="P110" s="249"/>
      <c r="Q110" s="249"/>
      <c r="R110" s="249"/>
      <c r="S110" s="2"/>
      <c r="T110" s="199"/>
      <c r="U110" s="199"/>
      <c r="V110" s="199"/>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R110" s="185"/>
    </row>
    <row r="111" spans="1:70" ht="35.25" customHeight="1">
      <c r="A111" s="283"/>
      <c r="B111" s="284"/>
      <c r="C111" s="308"/>
      <c r="D111" s="125"/>
      <c r="E111" s="395"/>
      <c r="F111" s="395"/>
      <c r="G111" s="249"/>
      <c r="H111" s="249"/>
      <c r="I111" s="249"/>
      <c r="J111" s="249"/>
      <c r="K111" s="249"/>
      <c r="L111" s="249"/>
      <c r="M111" s="249"/>
      <c r="N111" s="249"/>
      <c r="O111" s="249"/>
      <c r="P111" s="249"/>
      <c r="Q111" s="249"/>
      <c r="R111" s="249"/>
      <c r="S111" s="2"/>
      <c r="T111" s="199"/>
      <c r="U111" s="199"/>
      <c r="V111" s="199"/>
      <c r="W111" s="283" t="s">
        <v>13</v>
      </c>
      <c r="X111" s="284"/>
      <c r="Y111" s="284"/>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R111" s="185"/>
    </row>
    <row r="112" spans="1:70" ht="6" customHeight="1">
      <c r="A112" s="124"/>
      <c r="B112" s="125"/>
      <c r="C112" s="125"/>
      <c r="D112" s="125"/>
      <c r="E112" s="395"/>
      <c r="F112" s="395"/>
      <c r="G112" s="249"/>
      <c r="H112" s="249"/>
      <c r="I112" s="249"/>
      <c r="J112" s="249"/>
      <c r="K112" s="249"/>
      <c r="L112" s="249"/>
      <c r="M112" s="249"/>
      <c r="N112" s="249"/>
      <c r="O112" s="249"/>
      <c r="P112" s="249"/>
      <c r="Q112" s="249"/>
      <c r="R112" s="249"/>
      <c r="S112" s="2"/>
      <c r="T112" s="199"/>
      <c r="U112" s="199"/>
      <c r="V112" s="199"/>
      <c r="W112" s="283"/>
      <c r="X112" s="284"/>
      <c r="Y112" s="284"/>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R112" s="185"/>
    </row>
    <row r="113" spans="1:70" ht="35.25" customHeight="1">
      <c r="A113" s="283" t="s">
        <v>356</v>
      </c>
      <c r="B113" s="284"/>
      <c r="C113" s="308"/>
      <c r="D113" s="80"/>
      <c r="E113" s="395"/>
      <c r="F113" s="395"/>
      <c r="G113" s="249"/>
      <c r="H113" s="249"/>
      <c r="I113" s="249"/>
      <c r="J113" s="249"/>
      <c r="K113" s="249"/>
      <c r="L113" s="249"/>
      <c r="M113" s="249"/>
      <c r="N113" s="249"/>
      <c r="O113" s="249"/>
      <c r="P113" s="249"/>
      <c r="Q113" s="249"/>
      <c r="R113" s="249"/>
      <c r="S113" s="2"/>
      <c r="T113" s="199"/>
      <c r="U113" s="199"/>
      <c r="V113" s="199"/>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R113" s="185"/>
    </row>
    <row r="114" spans="1:70" ht="35.25" customHeight="1">
      <c r="A114" s="283"/>
      <c r="B114" s="284"/>
      <c r="C114" s="308"/>
      <c r="D114" s="80"/>
      <c r="E114" s="395"/>
      <c r="F114" s="395"/>
      <c r="G114" s="249"/>
      <c r="H114" s="249"/>
      <c r="I114" s="249"/>
      <c r="J114" s="249"/>
      <c r="K114" s="249"/>
      <c r="L114" s="249"/>
      <c r="M114" s="249"/>
      <c r="N114" s="249"/>
      <c r="O114" s="249"/>
      <c r="P114" s="249"/>
      <c r="Q114" s="249"/>
      <c r="R114" s="249"/>
      <c r="S114" s="2"/>
      <c r="T114" s="199"/>
      <c r="U114" s="199"/>
      <c r="V114" s="199"/>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R114" s="185"/>
    </row>
    <row r="115" spans="1:70" ht="9" customHeight="1">
      <c r="A115" s="128"/>
      <c r="B115" s="127"/>
      <c r="C115" s="127"/>
      <c r="D115" s="127"/>
      <c r="E115" s="127"/>
      <c r="F115" s="127"/>
      <c r="G115" s="127"/>
      <c r="H115" s="127"/>
      <c r="I115" s="127"/>
      <c r="J115" s="127"/>
      <c r="K115" s="127"/>
      <c r="L115" s="127"/>
      <c r="M115" s="127"/>
      <c r="N115" s="127"/>
      <c r="O115" s="127"/>
      <c r="P115" s="127"/>
      <c r="Q115" s="127"/>
      <c r="R115" s="127"/>
      <c r="S115" s="2"/>
      <c r="T115" s="199"/>
      <c r="U115" s="199" t="s">
        <v>13</v>
      </c>
      <c r="V115" s="199"/>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R115" s="185"/>
    </row>
    <row r="116" spans="1:70" ht="24.75" customHeight="1">
      <c r="A116" s="283" t="s">
        <v>213</v>
      </c>
      <c r="B116" s="284"/>
      <c r="C116" s="284"/>
      <c r="D116" s="125"/>
      <c r="E116" s="290" t="s">
        <v>13</v>
      </c>
      <c r="F116" s="291"/>
      <c r="G116" s="291"/>
      <c r="H116" s="291"/>
      <c r="I116" s="291"/>
      <c r="J116" s="291"/>
      <c r="K116" s="291"/>
      <c r="L116" s="291"/>
      <c r="M116" s="291"/>
      <c r="N116" s="291"/>
      <c r="O116" s="291"/>
      <c r="P116" s="291"/>
      <c r="Q116" s="291"/>
      <c r="R116" s="292"/>
      <c r="S116" s="2"/>
      <c r="T116" s="199"/>
      <c r="U116" s="199"/>
      <c r="V116" s="199"/>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R116" s="185"/>
    </row>
    <row r="117" spans="1:70" ht="24.75" customHeight="1">
      <c r="A117" s="283"/>
      <c r="B117" s="284"/>
      <c r="C117" s="284"/>
      <c r="D117" s="125"/>
      <c r="E117" s="293"/>
      <c r="F117" s="294"/>
      <c r="G117" s="294"/>
      <c r="H117" s="294"/>
      <c r="I117" s="294"/>
      <c r="J117" s="294"/>
      <c r="K117" s="294"/>
      <c r="L117" s="294"/>
      <c r="M117" s="294"/>
      <c r="N117" s="294"/>
      <c r="O117" s="294"/>
      <c r="P117" s="294"/>
      <c r="Q117" s="294"/>
      <c r="R117" s="295"/>
      <c r="S117" s="2"/>
      <c r="T117" s="199"/>
      <c r="U117" s="199"/>
      <c r="V117" s="199"/>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R117" s="185"/>
    </row>
    <row r="118" spans="1:70" ht="24.75" customHeight="1">
      <c r="A118" s="283"/>
      <c r="B118" s="284"/>
      <c r="C118" s="284"/>
      <c r="D118" s="125"/>
      <c r="E118" s="293"/>
      <c r="F118" s="294"/>
      <c r="G118" s="294"/>
      <c r="H118" s="294"/>
      <c r="I118" s="294"/>
      <c r="J118" s="294"/>
      <c r="K118" s="294"/>
      <c r="L118" s="294"/>
      <c r="M118" s="294"/>
      <c r="N118" s="294"/>
      <c r="O118" s="294"/>
      <c r="P118" s="294"/>
      <c r="Q118" s="294"/>
      <c r="R118" s="295"/>
      <c r="S118" s="2"/>
      <c r="T118" s="199"/>
      <c r="U118" s="199"/>
      <c r="V118" s="199"/>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R118" s="185"/>
    </row>
    <row r="119" spans="1:70" ht="24.75" customHeight="1">
      <c r="A119" s="283"/>
      <c r="B119" s="284"/>
      <c r="C119" s="284"/>
      <c r="D119" s="125"/>
      <c r="E119" s="296"/>
      <c r="F119" s="297"/>
      <c r="G119" s="297"/>
      <c r="H119" s="297"/>
      <c r="I119" s="297"/>
      <c r="J119" s="297"/>
      <c r="K119" s="297"/>
      <c r="L119" s="297"/>
      <c r="M119" s="297"/>
      <c r="N119" s="297"/>
      <c r="O119" s="297"/>
      <c r="P119" s="297"/>
      <c r="Q119" s="297"/>
      <c r="R119" s="298"/>
      <c r="S119" s="2"/>
      <c r="T119" s="199"/>
      <c r="U119" s="199"/>
      <c r="V119" s="199"/>
      <c r="Y119" s="183" t="s">
        <v>39</v>
      </c>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R119" s="185"/>
    </row>
    <row r="120" spans="1:70" ht="9" customHeight="1" thickBot="1">
      <c r="A120" s="130"/>
      <c r="B120" s="131"/>
      <c r="C120" s="131"/>
      <c r="D120" s="131"/>
      <c r="E120" s="153"/>
      <c r="F120" s="153"/>
      <c r="G120" s="131"/>
      <c r="H120" s="131"/>
      <c r="I120" s="153"/>
      <c r="J120" s="153"/>
      <c r="K120" s="131"/>
      <c r="L120" s="131"/>
      <c r="M120" s="131"/>
      <c r="N120" s="131"/>
      <c r="O120" s="131"/>
      <c r="P120" s="131"/>
      <c r="Q120" s="131"/>
      <c r="R120" s="131"/>
      <c r="S120" s="98"/>
      <c r="T120" s="199"/>
      <c r="U120" s="199"/>
      <c r="V120" s="199"/>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R120" s="185"/>
    </row>
    <row r="121" spans="1:70" ht="11.25" customHeight="1" thickBot="1">
      <c r="A121" s="68"/>
      <c r="B121" s="69"/>
      <c r="C121" s="69"/>
      <c r="D121" s="69"/>
      <c r="E121" s="69"/>
      <c r="F121" s="70"/>
      <c r="G121" s="70"/>
      <c r="H121" s="70"/>
      <c r="I121" s="70"/>
      <c r="J121" s="70"/>
      <c r="K121" s="70"/>
      <c r="L121" s="71"/>
      <c r="M121" s="72"/>
      <c r="N121" s="70"/>
      <c r="O121" s="70"/>
      <c r="P121" s="70"/>
      <c r="Q121" s="70"/>
      <c r="R121" s="70"/>
      <c r="S121" s="73"/>
      <c r="T121" s="199"/>
      <c r="U121" s="199"/>
      <c r="V121" s="199"/>
      <c r="W121" s="183" t="s">
        <v>75</v>
      </c>
      <c r="X121" s="183" t="s">
        <v>47</v>
      </c>
      <c r="Z121" s="183" t="s">
        <v>77</v>
      </c>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R121" s="185"/>
    </row>
    <row r="122" spans="1:161" ht="30" customHeight="1">
      <c r="A122" s="314" t="str">
        <f ca="1">CONCATENATE("TAP Project Evaluation Concept Report Form (",IF(MONTH(TODAY())&gt;6,YEAR(TODAY()+2*365),YEAR(TODAY()+1*365)),"-",IF(MONTH(TODAY())&gt;6,YEAR(TODAY()+7*365),YEAR(TODAY()+6*365))," TIP)")</f>
        <v>TAP Project Evaluation Concept Report Form (2025-2030 TIP)</v>
      </c>
      <c r="B122" s="267"/>
      <c r="C122" s="267" t="b">
        <v>0</v>
      </c>
      <c r="D122" s="267"/>
      <c r="E122" s="267"/>
      <c r="F122" s="267"/>
      <c r="G122" s="267"/>
      <c r="H122" s="267"/>
      <c r="I122" s="267"/>
      <c r="J122" s="267"/>
      <c r="K122" s="267"/>
      <c r="L122" s="267"/>
      <c r="M122" s="267"/>
      <c r="N122" s="267"/>
      <c r="O122" s="267"/>
      <c r="P122" s="267"/>
      <c r="Q122" s="267"/>
      <c r="R122" s="267"/>
      <c r="S122" s="268"/>
      <c r="T122" s="184"/>
      <c r="U122" s="184"/>
      <c r="V122" s="184"/>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R122" s="185"/>
      <c r="EX122" s="183"/>
      <c r="EY122" s="183"/>
      <c r="EZ122" s="183"/>
      <c r="FA122" s="183"/>
      <c r="FB122" s="183"/>
      <c r="FC122" s="183"/>
      <c r="FD122" s="183"/>
      <c r="FE122" s="183"/>
    </row>
    <row r="123" spans="1:161" ht="4.5" customHeight="1">
      <c r="A123" s="10" t="s">
        <v>13</v>
      </c>
      <c r="B123" s="11"/>
      <c r="C123" s="11"/>
      <c r="D123" s="11"/>
      <c r="E123" s="11"/>
      <c r="F123" s="11"/>
      <c r="G123" s="11"/>
      <c r="H123" s="13"/>
      <c r="I123" s="11"/>
      <c r="J123" s="11"/>
      <c r="K123" s="11"/>
      <c r="L123" s="11"/>
      <c r="M123" s="11"/>
      <c r="N123" s="11"/>
      <c r="O123" s="11"/>
      <c r="P123" s="11"/>
      <c r="Q123" s="11"/>
      <c r="R123" s="11"/>
      <c r="S123" s="12"/>
      <c r="T123" s="186"/>
      <c r="U123" s="186"/>
      <c r="V123" s="186"/>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R123" s="185"/>
      <c r="EX123" s="183"/>
      <c r="EY123" s="183"/>
      <c r="EZ123" s="183"/>
      <c r="FA123" s="183"/>
      <c r="FB123" s="183"/>
      <c r="FC123" s="183"/>
      <c r="FD123" s="183"/>
      <c r="FE123" s="183"/>
    </row>
    <row r="124" spans="1:161" ht="24.75" customHeight="1" thickBot="1">
      <c r="A124" s="421" t="s">
        <v>6</v>
      </c>
      <c r="B124" s="422"/>
      <c r="C124" s="422"/>
      <c r="D124" s="422"/>
      <c r="E124" s="422"/>
      <c r="F124" s="422"/>
      <c r="G124" s="422"/>
      <c r="H124" s="422"/>
      <c r="I124" s="422"/>
      <c r="J124" s="422"/>
      <c r="K124" s="422"/>
      <c r="L124" s="422"/>
      <c r="M124" s="422"/>
      <c r="N124" s="422"/>
      <c r="O124" s="422"/>
      <c r="P124" s="422"/>
      <c r="Q124" s="422"/>
      <c r="R124" s="422"/>
      <c r="S124" s="423"/>
      <c r="T124" s="187"/>
      <c r="U124" s="187"/>
      <c r="V124" s="187"/>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R124" s="185"/>
      <c r="EX124" s="183"/>
      <c r="EY124" s="183"/>
      <c r="EZ124" s="183"/>
      <c r="FA124" s="183"/>
      <c r="FB124" s="183"/>
      <c r="FC124" s="183"/>
      <c r="FD124" s="183"/>
      <c r="FE124" s="183"/>
    </row>
    <row r="125" spans="1:161" ht="5.25" customHeight="1">
      <c r="A125" s="14"/>
      <c r="B125" s="15"/>
      <c r="C125" s="15"/>
      <c r="D125" s="15"/>
      <c r="E125" s="15"/>
      <c r="F125" s="15"/>
      <c r="G125" s="15"/>
      <c r="H125" s="15"/>
      <c r="I125" s="15"/>
      <c r="J125" s="15"/>
      <c r="K125" s="15"/>
      <c r="L125" s="15"/>
      <c r="M125" s="15"/>
      <c r="N125" s="15"/>
      <c r="O125" s="15"/>
      <c r="P125" s="15"/>
      <c r="Q125" s="15"/>
      <c r="R125" s="15"/>
      <c r="S125" s="16"/>
      <c r="T125" s="188"/>
      <c r="U125" s="188"/>
      <c r="V125" s="188"/>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R125" s="185"/>
      <c r="EX125" s="183"/>
      <c r="EY125" s="183"/>
      <c r="EZ125" s="183"/>
      <c r="FA125" s="183"/>
      <c r="FB125" s="183"/>
      <c r="FC125" s="183"/>
      <c r="FD125" s="183"/>
      <c r="FE125" s="183"/>
    </row>
    <row r="126" spans="1:70" s="193" customFormat="1" ht="31.5" customHeight="1">
      <c r="A126" s="74" t="s">
        <v>182</v>
      </c>
      <c r="B126" s="75"/>
      <c r="C126" s="75"/>
      <c r="D126" s="75"/>
      <c r="E126" s="75"/>
      <c r="F126" s="75"/>
      <c r="G126" s="75"/>
      <c r="H126" s="76"/>
      <c r="I126" s="75"/>
      <c r="J126" s="75"/>
      <c r="K126" s="75"/>
      <c r="L126" s="75"/>
      <c r="M126" s="75"/>
      <c r="N126" s="75"/>
      <c r="O126" s="75"/>
      <c r="P126" s="75"/>
      <c r="Q126" s="75"/>
      <c r="R126" s="75"/>
      <c r="S126" s="77"/>
      <c r="T126" s="197"/>
      <c r="U126" s="197"/>
      <c r="V126" s="197"/>
      <c r="W126" s="191"/>
      <c r="X126" s="191"/>
      <c r="Y126" s="191" t="s">
        <v>40</v>
      </c>
      <c r="Z126" s="191"/>
      <c r="AA126" s="191"/>
      <c r="AB126" s="191"/>
      <c r="AC126" s="191"/>
      <c r="AD126" s="191"/>
      <c r="AE126" s="191"/>
      <c r="AF126" s="191"/>
      <c r="AG126" s="191"/>
      <c r="AH126" s="191"/>
      <c r="AI126" s="191"/>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R126" s="192"/>
    </row>
    <row r="127" spans="1:70" ht="7.5" customHeight="1" hidden="1">
      <c r="A127" s="128"/>
      <c r="B127" s="127"/>
      <c r="C127" s="127"/>
      <c r="D127" s="127"/>
      <c r="E127" s="127"/>
      <c r="F127" s="127"/>
      <c r="G127" s="127"/>
      <c r="H127" s="127"/>
      <c r="I127" s="78" t="s">
        <v>13</v>
      </c>
      <c r="J127" s="127"/>
      <c r="K127" s="127"/>
      <c r="L127" s="43"/>
      <c r="M127" s="43"/>
      <c r="N127" s="43"/>
      <c r="O127" s="43"/>
      <c r="P127" s="43"/>
      <c r="Q127" s="78" t="s">
        <v>13</v>
      </c>
      <c r="R127" s="78"/>
      <c r="S127" s="2"/>
      <c r="T127" s="199"/>
      <c r="U127" s="199"/>
      <c r="V127" s="199"/>
      <c r="W127" s="168"/>
      <c r="Y127" s="183" t="s">
        <v>44</v>
      </c>
      <c r="Z127" s="183" t="s">
        <v>46</v>
      </c>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R127" s="185"/>
    </row>
    <row r="128" spans="1:70" ht="57" customHeight="1" hidden="1">
      <c r="A128" s="283" t="s">
        <v>323</v>
      </c>
      <c r="B128" s="284"/>
      <c r="C128" s="284"/>
      <c r="D128" s="125"/>
      <c r="E128" s="285"/>
      <c r="F128" s="286"/>
      <c r="G128" s="286"/>
      <c r="H128" s="286"/>
      <c r="I128" s="286"/>
      <c r="J128" s="286"/>
      <c r="K128" s="286"/>
      <c r="L128" s="286"/>
      <c r="M128" s="286"/>
      <c r="N128" s="286"/>
      <c r="O128" s="286"/>
      <c r="P128" s="286"/>
      <c r="Q128" s="286"/>
      <c r="R128" s="287"/>
      <c r="S128" s="2"/>
      <c r="T128" s="199"/>
      <c r="U128" s="199"/>
      <c r="V128" s="199"/>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R128" s="185"/>
    </row>
    <row r="129" spans="1:70" ht="7.5" customHeight="1" hidden="1">
      <c r="A129" s="118"/>
      <c r="B129" s="3"/>
      <c r="C129" s="3"/>
      <c r="D129" s="3"/>
      <c r="E129" s="119"/>
      <c r="F129" s="119"/>
      <c r="G129" s="119"/>
      <c r="H129" s="119"/>
      <c r="I129" s="119"/>
      <c r="J129" s="119"/>
      <c r="K129" s="119"/>
      <c r="L129" s="119"/>
      <c r="M129" s="119"/>
      <c r="N129" s="119"/>
      <c r="O129" s="119"/>
      <c r="P129" s="119"/>
      <c r="Q129" s="119"/>
      <c r="R129" s="119"/>
      <c r="S129" s="97"/>
      <c r="T129" s="199"/>
      <c r="U129" s="199"/>
      <c r="V129" s="199"/>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R129" s="185"/>
    </row>
    <row r="130" spans="1:70" ht="7.5" customHeight="1">
      <c r="A130" s="79"/>
      <c r="B130" s="80"/>
      <c r="C130" s="80"/>
      <c r="D130" s="80"/>
      <c r="E130" s="127"/>
      <c r="F130" s="127"/>
      <c r="G130" s="127"/>
      <c r="H130" s="127"/>
      <c r="I130" s="127"/>
      <c r="J130" s="127"/>
      <c r="K130" s="127"/>
      <c r="L130" s="127"/>
      <c r="M130" s="127"/>
      <c r="N130" s="127"/>
      <c r="O130" s="127"/>
      <c r="P130" s="127"/>
      <c r="Q130" s="127"/>
      <c r="R130" s="127"/>
      <c r="S130" s="2"/>
      <c r="T130" s="199"/>
      <c r="U130" s="199"/>
      <c r="V130" s="199"/>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R130" s="185"/>
    </row>
    <row r="131" spans="1:70" ht="60" customHeight="1">
      <c r="A131" s="307" t="s">
        <v>345</v>
      </c>
      <c r="B131" s="307"/>
      <c r="C131" s="307"/>
      <c r="D131" s="307"/>
      <c r="E131" s="307"/>
      <c r="F131" s="307"/>
      <c r="G131" s="284" t="s">
        <v>199</v>
      </c>
      <c r="H131" s="299"/>
      <c r="I131" s="308" t="s">
        <v>13</v>
      </c>
      <c r="J131" s="308"/>
      <c r="K131" s="300" t="s">
        <v>344</v>
      </c>
      <c r="L131" s="299"/>
      <c r="M131" s="308" t="s">
        <v>13</v>
      </c>
      <c r="N131" s="308"/>
      <c r="O131" s="300" t="s">
        <v>201</v>
      </c>
      <c r="P131" s="284"/>
      <c r="Q131" s="308" t="s">
        <v>13</v>
      </c>
      <c r="R131" s="308"/>
      <c r="S131" s="2"/>
      <c r="T131" s="199"/>
      <c r="U131" s="199"/>
      <c r="V131" s="199"/>
      <c r="Y131" s="183" t="s">
        <v>39</v>
      </c>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R131" s="185"/>
    </row>
    <row r="132" spans="1:70" ht="9" customHeight="1">
      <c r="A132" s="118"/>
      <c r="B132" s="3"/>
      <c r="C132" s="3"/>
      <c r="D132" s="3"/>
      <c r="E132" s="96"/>
      <c r="F132" s="96"/>
      <c r="G132" s="96"/>
      <c r="H132" s="96"/>
      <c r="I132" s="96"/>
      <c r="J132" s="96"/>
      <c r="K132" s="96"/>
      <c r="L132" s="96"/>
      <c r="M132" s="96"/>
      <c r="N132" s="96"/>
      <c r="O132" s="96"/>
      <c r="P132" s="96"/>
      <c r="Q132" s="96"/>
      <c r="R132" s="96"/>
      <c r="S132" s="2"/>
      <c r="T132" s="199"/>
      <c r="U132" s="199"/>
      <c r="V132" s="199"/>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R132" s="185"/>
    </row>
    <row r="133" spans="1:70" ht="7.5" customHeight="1" hidden="1">
      <c r="A133" s="114"/>
      <c r="B133" s="96"/>
      <c r="C133" s="96"/>
      <c r="D133" s="96"/>
      <c r="E133" s="3"/>
      <c r="F133" s="3"/>
      <c r="G133" s="96"/>
      <c r="H133" s="96"/>
      <c r="I133" s="3"/>
      <c r="J133" s="3"/>
      <c r="K133" s="96"/>
      <c r="L133" s="96"/>
      <c r="M133" s="96"/>
      <c r="N133" s="96"/>
      <c r="O133" s="96"/>
      <c r="P133" s="96"/>
      <c r="Q133" s="96"/>
      <c r="R133" s="96"/>
      <c r="S133" s="97"/>
      <c r="T133" s="199"/>
      <c r="U133" s="284" t="s">
        <v>13</v>
      </c>
      <c r="V133" s="284"/>
      <c r="W133" s="284"/>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R133" s="185"/>
    </row>
    <row r="134" spans="1:70" ht="65.25" customHeight="1">
      <c r="A134" s="283" t="s">
        <v>212</v>
      </c>
      <c r="B134" s="284"/>
      <c r="C134" s="284"/>
      <c r="D134" s="125"/>
      <c r="E134" s="243"/>
      <c r="F134" s="269"/>
      <c r="G134" s="269"/>
      <c r="H134" s="269"/>
      <c r="I134" s="269"/>
      <c r="J134" s="269"/>
      <c r="K134" s="269"/>
      <c r="L134" s="269"/>
      <c r="M134" s="269"/>
      <c r="N134" s="269"/>
      <c r="O134" s="269"/>
      <c r="P134" s="269"/>
      <c r="Q134" s="269"/>
      <c r="R134" s="244"/>
      <c r="S134" s="2"/>
      <c r="T134" s="199"/>
      <c r="U134" s="199"/>
      <c r="V134" s="199"/>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R134" s="185"/>
    </row>
    <row r="135" spans="1:70" ht="7.5" customHeight="1">
      <c r="A135" s="128"/>
      <c r="B135" s="127"/>
      <c r="C135" s="127"/>
      <c r="D135" s="127"/>
      <c r="E135" s="127"/>
      <c r="F135" s="127"/>
      <c r="G135" s="127"/>
      <c r="H135" s="81"/>
      <c r="I135" s="127"/>
      <c r="J135" s="127"/>
      <c r="K135" s="127"/>
      <c r="L135" s="127"/>
      <c r="M135" s="127"/>
      <c r="N135" s="127"/>
      <c r="O135" s="127"/>
      <c r="P135" s="127"/>
      <c r="Q135" s="127"/>
      <c r="R135" s="127"/>
      <c r="S135" s="2"/>
      <c r="T135" s="199"/>
      <c r="U135" s="199"/>
      <c r="V135" s="199"/>
      <c r="W135" s="168"/>
      <c r="Y135" s="183" t="s">
        <v>42</v>
      </c>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R135" s="185"/>
    </row>
    <row r="136" spans="1:70" ht="65.25" customHeight="1">
      <c r="A136" s="283" t="s">
        <v>324</v>
      </c>
      <c r="B136" s="284"/>
      <c r="C136" s="284"/>
      <c r="D136" s="284"/>
      <c r="E136" s="249" t="s">
        <v>13</v>
      </c>
      <c r="F136" s="249"/>
      <c r="G136" s="249"/>
      <c r="H136" s="249"/>
      <c r="I136" s="249"/>
      <c r="J136" s="249"/>
      <c r="K136" s="249"/>
      <c r="L136" s="249"/>
      <c r="M136" s="249"/>
      <c r="N136" s="249"/>
      <c r="O136" s="249"/>
      <c r="P136" s="249"/>
      <c r="Q136" s="249"/>
      <c r="R136" s="249"/>
      <c r="S136" s="2"/>
      <c r="T136" s="199"/>
      <c r="U136" s="199"/>
      <c r="V136" s="199"/>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R136" s="185"/>
    </row>
    <row r="137" spans="1:70" ht="7.5" customHeight="1">
      <c r="A137" s="79"/>
      <c r="B137" s="127"/>
      <c r="C137" s="127"/>
      <c r="D137" s="127"/>
      <c r="E137" s="127"/>
      <c r="F137" s="127"/>
      <c r="G137" s="67"/>
      <c r="H137" s="67"/>
      <c r="I137" s="67"/>
      <c r="J137" s="67"/>
      <c r="K137" s="67"/>
      <c r="L137" s="67"/>
      <c r="M137" s="67"/>
      <c r="N137" s="67"/>
      <c r="O137" s="67"/>
      <c r="P137" s="67"/>
      <c r="Q137" s="67"/>
      <c r="R137" s="67"/>
      <c r="S137" s="2"/>
      <c r="T137" s="199"/>
      <c r="U137" s="199"/>
      <c r="V137" s="199"/>
      <c r="W137" s="168"/>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R137" s="185"/>
    </row>
    <row r="138" spans="1:70" ht="65.25" customHeight="1">
      <c r="A138" s="283" t="s">
        <v>325</v>
      </c>
      <c r="B138" s="284"/>
      <c r="C138" s="284"/>
      <c r="D138" s="284"/>
      <c r="E138" s="284"/>
      <c r="F138" s="284"/>
      <c r="G138" s="284"/>
      <c r="H138" s="243" t="s">
        <v>13</v>
      </c>
      <c r="I138" s="269"/>
      <c r="J138" s="269"/>
      <c r="K138" s="269"/>
      <c r="L138" s="269"/>
      <c r="M138" s="269"/>
      <c r="N138" s="269"/>
      <c r="O138" s="269"/>
      <c r="P138" s="269"/>
      <c r="Q138" s="269"/>
      <c r="R138" s="244"/>
      <c r="S138" s="2"/>
      <c r="T138" s="199"/>
      <c r="U138" s="199"/>
      <c r="V138" s="199"/>
      <c r="W138" s="168"/>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R138" s="185"/>
    </row>
    <row r="139" spans="1:70" ht="7.5" customHeight="1">
      <c r="A139" s="79"/>
      <c r="B139" s="80"/>
      <c r="C139" s="80"/>
      <c r="D139" s="80"/>
      <c r="E139" s="67"/>
      <c r="F139" s="67"/>
      <c r="G139" s="67"/>
      <c r="H139" s="67"/>
      <c r="I139" s="67"/>
      <c r="J139" s="67"/>
      <c r="K139" s="67"/>
      <c r="L139" s="67"/>
      <c r="M139" s="67"/>
      <c r="N139" s="67"/>
      <c r="O139" s="67"/>
      <c r="P139" s="67"/>
      <c r="Q139" s="67"/>
      <c r="R139" s="67"/>
      <c r="S139" s="2"/>
      <c r="T139" s="199"/>
      <c r="U139" s="199"/>
      <c r="V139" s="199"/>
      <c r="W139" s="168"/>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R139" s="185"/>
    </row>
    <row r="140" spans="1:70" ht="57" customHeight="1">
      <c r="A140" s="283" t="s">
        <v>346</v>
      </c>
      <c r="B140" s="284"/>
      <c r="C140" s="284"/>
      <c r="D140" s="284"/>
      <c r="E140" s="284"/>
      <c r="F140" s="284"/>
      <c r="G140" s="284"/>
      <c r="H140" s="284"/>
      <c r="I140" s="284"/>
      <c r="J140" s="419"/>
      <c r="K140" s="420"/>
      <c r="L140" s="300" t="s">
        <v>389</v>
      </c>
      <c r="M140" s="284"/>
      <c r="N140" s="249"/>
      <c r="O140" s="249"/>
      <c r="P140" s="300" t="s">
        <v>390</v>
      </c>
      <c r="Q140" s="299"/>
      <c r="R140" s="241"/>
      <c r="S140" s="242"/>
      <c r="T140" s="199"/>
      <c r="U140" s="199"/>
      <c r="V140" s="199"/>
      <c r="W140" s="168"/>
      <c r="Z140" s="183" t="s">
        <v>79</v>
      </c>
      <c r="AC140" s="183" t="s">
        <v>348</v>
      </c>
      <c r="AJ140" s="185"/>
      <c r="AK140" s="185"/>
      <c r="AL140" s="185"/>
      <c r="AM140" s="185"/>
      <c r="AN140" s="185"/>
      <c r="AO140" s="185"/>
      <c r="AP140" s="185"/>
      <c r="AQ140" s="185"/>
      <c r="AR140" s="185"/>
      <c r="AS140" s="185"/>
      <c r="AT140" s="185"/>
      <c r="AU140" s="185"/>
      <c r="AV140" s="185"/>
      <c r="AW140" s="185"/>
      <c r="AX140" s="185"/>
      <c r="AY140" s="185"/>
      <c r="AZ140" s="185"/>
      <c r="BA140" s="185"/>
      <c r="BB140" s="185"/>
      <c r="BC140" s="185"/>
      <c r="BD140" s="185"/>
      <c r="BE140" s="185"/>
      <c r="BF140" s="185"/>
      <c r="BG140" s="185"/>
      <c r="BH140" s="185"/>
      <c r="BI140" s="185"/>
      <c r="BJ140" s="185"/>
      <c r="BK140" s="185"/>
      <c r="BL140" s="185"/>
      <c r="BM140" s="185"/>
      <c r="BN140" s="185"/>
      <c r="BO140" s="185"/>
      <c r="BP140" s="185"/>
      <c r="BR140" s="185"/>
    </row>
    <row r="141" spans="1:70" ht="6.75" customHeight="1">
      <c r="A141" s="79"/>
      <c r="B141" s="80"/>
      <c r="C141" s="80"/>
      <c r="D141" s="80"/>
      <c r="E141" s="80"/>
      <c r="F141" s="80"/>
      <c r="G141" s="80"/>
      <c r="H141" s="83"/>
      <c r="I141" s="125"/>
      <c r="J141" s="66"/>
      <c r="K141" s="66"/>
      <c r="L141" s="66"/>
      <c r="M141" s="66"/>
      <c r="N141" s="66"/>
      <c r="O141" s="66"/>
      <c r="P141" s="66"/>
      <c r="Q141" s="84"/>
      <c r="R141" s="85"/>
      <c r="S141" s="2"/>
      <c r="T141" s="199"/>
      <c r="U141" s="199"/>
      <c r="V141" s="199"/>
      <c r="W141" s="168"/>
      <c r="Y141" s="183" t="s">
        <v>41</v>
      </c>
      <c r="Z141" s="183" t="s">
        <v>36</v>
      </c>
      <c r="AC141" s="183" t="s">
        <v>352</v>
      </c>
      <c r="AJ141" s="185"/>
      <c r="AK141" s="185"/>
      <c r="AL141" s="185"/>
      <c r="AM141" s="185"/>
      <c r="AN141" s="185"/>
      <c r="AO141" s="185"/>
      <c r="AP141" s="185"/>
      <c r="AQ141" s="185"/>
      <c r="AR141" s="185"/>
      <c r="AS141" s="185"/>
      <c r="AT141" s="185"/>
      <c r="AU141" s="185"/>
      <c r="AV141" s="185"/>
      <c r="AW141" s="185"/>
      <c r="AX141" s="185"/>
      <c r="AY141" s="185"/>
      <c r="AZ141" s="185"/>
      <c r="BA141" s="185"/>
      <c r="BB141" s="185"/>
      <c r="BC141" s="185"/>
      <c r="BD141" s="185"/>
      <c r="BE141" s="185"/>
      <c r="BF141" s="185"/>
      <c r="BG141" s="185"/>
      <c r="BH141" s="185"/>
      <c r="BI141" s="185"/>
      <c r="BJ141" s="185"/>
      <c r="BK141" s="185"/>
      <c r="BL141" s="185"/>
      <c r="BM141" s="185"/>
      <c r="BN141" s="185"/>
      <c r="BO141" s="185"/>
      <c r="BP141" s="185"/>
      <c r="BR141" s="185"/>
    </row>
    <row r="142" spans="1:70" ht="46.5" customHeight="1">
      <c r="A142" s="398" t="s">
        <v>387</v>
      </c>
      <c r="B142" s="399"/>
      <c r="C142" s="399"/>
      <c r="D142" s="399"/>
      <c r="E142" s="399"/>
      <c r="F142" s="288" t="s">
        <v>326</v>
      </c>
      <c r="G142" s="288"/>
      <c r="H142" s="288"/>
      <c r="I142" s="289"/>
      <c r="J142" s="290" t="s">
        <v>13</v>
      </c>
      <c r="K142" s="291"/>
      <c r="L142" s="291"/>
      <c r="M142" s="291"/>
      <c r="N142" s="291"/>
      <c r="O142" s="291"/>
      <c r="P142" s="291"/>
      <c r="Q142" s="291"/>
      <c r="R142" s="292"/>
      <c r="S142" s="86"/>
      <c r="T142" s="199"/>
      <c r="U142" s="199"/>
      <c r="V142" s="199"/>
      <c r="Y142" s="183" t="s">
        <v>43</v>
      </c>
      <c r="AC142" s="183" t="s">
        <v>349</v>
      </c>
      <c r="AJ142" s="185"/>
      <c r="AK142" s="185"/>
      <c r="AL142" s="185"/>
      <c r="AM142" s="185"/>
      <c r="AN142" s="185"/>
      <c r="AO142" s="185"/>
      <c r="AP142" s="185"/>
      <c r="AQ142" s="185"/>
      <c r="AR142" s="185"/>
      <c r="AS142" s="185"/>
      <c r="AT142" s="185"/>
      <c r="AU142" s="185"/>
      <c r="AV142" s="185"/>
      <c r="AW142" s="185"/>
      <c r="AX142" s="185"/>
      <c r="AY142" s="185"/>
      <c r="AZ142" s="185"/>
      <c r="BA142" s="185"/>
      <c r="BB142" s="185"/>
      <c r="BC142" s="185"/>
      <c r="BD142" s="185"/>
      <c r="BE142" s="185"/>
      <c r="BF142" s="185"/>
      <c r="BG142" s="185"/>
      <c r="BH142" s="185"/>
      <c r="BI142" s="185"/>
      <c r="BJ142" s="185"/>
      <c r="BK142" s="185"/>
      <c r="BL142" s="185"/>
      <c r="BM142" s="185"/>
      <c r="BN142" s="185"/>
      <c r="BO142" s="185"/>
      <c r="BP142" s="185"/>
      <c r="BR142" s="185"/>
    </row>
    <row r="143" spans="1:70" ht="12" customHeight="1">
      <c r="A143" s="398"/>
      <c r="B143" s="399"/>
      <c r="C143" s="399"/>
      <c r="D143" s="399"/>
      <c r="E143" s="399"/>
      <c r="F143" s="288"/>
      <c r="G143" s="288"/>
      <c r="H143" s="288"/>
      <c r="I143" s="289"/>
      <c r="J143" s="293"/>
      <c r="K143" s="294"/>
      <c r="L143" s="294"/>
      <c r="M143" s="294"/>
      <c r="N143" s="294"/>
      <c r="O143" s="294"/>
      <c r="P143" s="294"/>
      <c r="Q143" s="294"/>
      <c r="R143" s="295"/>
      <c r="S143" s="2"/>
      <c r="T143" s="199"/>
      <c r="U143" s="199"/>
      <c r="V143" s="199"/>
      <c r="Y143" s="183" t="s">
        <v>45</v>
      </c>
      <c r="AC143" s="183" t="s">
        <v>350</v>
      </c>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185"/>
      <c r="BN143" s="185"/>
      <c r="BO143" s="185"/>
      <c r="BP143" s="185"/>
      <c r="BR143" s="185"/>
    </row>
    <row r="144" spans="1:70" ht="21" customHeight="1">
      <c r="A144" s="398"/>
      <c r="B144" s="399"/>
      <c r="C144" s="399"/>
      <c r="D144" s="399"/>
      <c r="E144" s="399"/>
      <c r="F144" s="288"/>
      <c r="G144" s="288"/>
      <c r="H144" s="288"/>
      <c r="I144" s="289"/>
      <c r="J144" s="293"/>
      <c r="K144" s="294"/>
      <c r="L144" s="294"/>
      <c r="M144" s="294"/>
      <c r="N144" s="294"/>
      <c r="O144" s="294"/>
      <c r="P144" s="294"/>
      <c r="Q144" s="294"/>
      <c r="R144" s="295"/>
      <c r="S144" s="2"/>
      <c r="T144" s="199"/>
      <c r="U144" s="199"/>
      <c r="V144" s="199"/>
      <c r="W144" s="183" t="s">
        <v>73</v>
      </c>
      <c r="Y144" s="183" t="s">
        <v>36</v>
      </c>
      <c r="AC144" s="183" t="s">
        <v>351</v>
      </c>
      <c r="AJ144" s="185"/>
      <c r="AK144" s="185"/>
      <c r="AL144" s="185"/>
      <c r="AM144" s="185"/>
      <c r="AN144" s="185"/>
      <c r="AO144" s="185"/>
      <c r="AP144" s="185"/>
      <c r="AQ144" s="185"/>
      <c r="AR144" s="185"/>
      <c r="AS144" s="185"/>
      <c r="AT144" s="185"/>
      <c r="AU144" s="185"/>
      <c r="AV144" s="185"/>
      <c r="AW144" s="185"/>
      <c r="AX144" s="185"/>
      <c r="AY144" s="185"/>
      <c r="AZ144" s="185"/>
      <c r="BA144" s="185"/>
      <c r="BB144" s="185"/>
      <c r="BC144" s="185"/>
      <c r="BD144" s="185"/>
      <c r="BE144" s="185"/>
      <c r="BF144" s="185"/>
      <c r="BG144" s="185"/>
      <c r="BH144" s="185"/>
      <c r="BI144" s="185"/>
      <c r="BJ144" s="185"/>
      <c r="BK144" s="185"/>
      <c r="BL144" s="185"/>
      <c r="BM144" s="185"/>
      <c r="BN144" s="185"/>
      <c r="BO144" s="185"/>
      <c r="BP144" s="185"/>
      <c r="BR144" s="185"/>
    </row>
    <row r="145" spans="1:70" ht="31.5" customHeight="1">
      <c r="A145" s="128"/>
      <c r="B145" s="127"/>
      <c r="C145" s="127"/>
      <c r="D145" s="127"/>
      <c r="E145" s="127"/>
      <c r="F145" s="288"/>
      <c r="G145" s="288"/>
      <c r="H145" s="288"/>
      <c r="I145" s="289"/>
      <c r="J145" s="296"/>
      <c r="K145" s="297"/>
      <c r="L145" s="297"/>
      <c r="M145" s="297"/>
      <c r="N145" s="297"/>
      <c r="O145" s="297"/>
      <c r="P145" s="297"/>
      <c r="Q145" s="297"/>
      <c r="R145" s="298"/>
      <c r="S145" s="2"/>
      <c r="T145" s="199"/>
      <c r="U145" s="199"/>
      <c r="V145" s="199"/>
      <c r="W145" s="183" t="s">
        <v>74</v>
      </c>
      <c r="Z145" s="183" t="s">
        <v>76</v>
      </c>
      <c r="AJ145" s="185"/>
      <c r="AK145" s="185"/>
      <c r="AL145" s="185"/>
      <c r="AM145" s="185"/>
      <c r="AN145" s="185"/>
      <c r="AO145" s="185"/>
      <c r="AP145" s="185"/>
      <c r="AQ145" s="185"/>
      <c r="AR145" s="185"/>
      <c r="AS145" s="185"/>
      <c r="AT145" s="185"/>
      <c r="AU145" s="185"/>
      <c r="AV145" s="185"/>
      <c r="AW145" s="185"/>
      <c r="AX145" s="185"/>
      <c r="AY145" s="185"/>
      <c r="AZ145" s="185"/>
      <c r="BA145" s="185"/>
      <c r="BB145" s="185"/>
      <c r="BC145" s="185"/>
      <c r="BD145" s="185"/>
      <c r="BE145" s="185"/>
      <c r="BF145" s="185"/>
      <c r="BG145" s="185"/>
      <c r="BH145" s="185"/>
      <c r="BI145" s="185"/>
      <c r="BJ145" s="185"/>
      <c r="BK145" s="185"/>
      <c r="BL145" s="185"/>
      <c r="BM145" s="185"/>
      <c r="BN145" s="185"/>
      <c r="BO145" s="185"/>
      <c r="BP145" s="185"/>
      <c r="BR145" s="185"/>
    </row>
    <row r="146" spans="1:70" s="164" customFormat="1" ht="14.25" customHeight="1" thickBot="1">
      <c r="A146" s="54"/>
      <c r="B146" s="43"/>
      <c r="C146" s="43"/>
      <c r="D146" s="43"/>
      <c r="E146" s="43"/>
      <c r="F146" s="137"/>
      <c r="G146" s="137"/>
      <c r="H146" s="137"/>
      <c r="I146" s="137"/>
      <c r="J146" s="43"/>
      <c r="K146" s="43"/>
      <c r="L146" s="43"/>
      <c r="M146" s="43"/>
      <c r="N146" s="43"/>
      <c r="O146" s="43"/>
      <c r="P146" s="43"/>
      <c r="Q146" s="43"/>
      <c r="R146" s="43"/>
      <c r="S146" s="2"/>
      <c r="T146" s="199"/>
      <c r="U146" s="199"/>
      <c r="V146" s="199"/>
      <c r="W146" s="165"/>
      <c r="X146" s="165"/>
      <c r="Y146" s="165"/>
      <c r="Z146" s="165"/>
      <c r="AA146" s="165"/>
      <c r="AB146" s="165"/>
      <c r="AC146" s="165"/>
      <c r="AD146" s="165"/>
      <c r="AE146" s="165"/>
      <c r="AF146" s="165"/>
      <c r="AG146" s="165"/>
      <c r="AH146" s="165"/>
      <c r="AI146" s="165"/>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89"/>
      <c r="BJ146" s="189"/>
      <c r="BK146" s="189"/>
      <c r="BL146" s="189"/>
      <c r="BM146" s="189"/>
      <c r="BN146" s="189"/>
      <c r="BO146" s="189"/>
      <c r="BP146" s="189"/>
      <c r="BR146" s="189"/>
    </row>
    <row r="147" spans="1:70" s="193" customFormat="1" ht="31.5" customHeight="1">
      <c r="A147" s="7" t="s">
        <v>183</v>
      </c>
      <c r="B147" s="8"/>
      <c r="C147" s="8"/>
      <c r="D147" s="8"/>
      <c r="E147" s="8"/>
      <c r="F147" s="8"/>
      <c r="G147" s="8"/>
      <c r="H147" s="87"/>
      <c r="I147" s="8"/>
      <c r="J147" s="8"/>
      <c r="K147" s="8"/>
      <c r="L147" s="8"/>
      <c r="M147" s="8"/>
      <c r="N147" s="8"/>
      <c r="O147" s="8"/>
      <c r="P147" s="8"/>
      <c r="Q147" s="8"/>
      <c r="R147" s="8"/>
      <c r="S147" s="9"/>
      <c r="T147" s="197"/>
      <c r="U147" s="197"/>
      <c r="V147" s="197"/>
      <c r="W147" s="191"/>
      <c r="X147" s="191"/>
      <c r="Y147" s="191" t="s">
        <v>40</v>
      </c>
      <c r="Z147" s="191"/>
      <c r="AA147" s="191"/>
      <c r="AB147" s="191"/>
      <c r="AC147" s="191"/>
      <c r="AD147" s="191"/>
      <c r="AE147" s="191"/>
      <c r="AF147" s="191"/>
      <c r="AG147" s="191"/>
      <c r="AH147" s="191"/>
      <c r="AI147" s="191"/>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R147" s="192"/>
    </row>
    <row r="148" spans="1:70" ht="7.5" customHeight="1">
      <c r="A148" s="79"/>
      <c r="B148" s="80"/>
      <c r="C148" s="80"/>
      <c r="D148" s="80"/>
      <c r="E148" s="67"/>
      <c r="F148" s="67"/>
      <c r="G148" s="67"/>
      <c r="H148" s="67"/>
      <c r="I148" s="67"/>
      <c r="J148" s="67"/>
      <c r="K148" s="67"/>
      <c r="L148" s="67"/>
      <c r="M148" s="67"/>
      <c r="N148" s="67"/>
      <c r="O148" s="67"/>
      <c r="P148" s="67"/>
      <c r="Q148" s="67"/>
      <c r="R148" s="67"/>
      <c r="S148" s="2"/>
      <c r="T148" s="199"/>
      <c r="U148" s="199"/>
      <c r="V148" s="199"/>
      <c r="AJ148" s="185"/>
      <c r="AK148" s="185"/>
      <c r="AL148" s="185"/>
      <c r="AM148" s="185"/>
      <c r="AN148" s="185"/>
      <c r="AO148" s="185"/>
      <c r="AP148" s="185"/>
      <c r="AQ148" s="185"/>
      <c r="AR148" s="185"/>
      <c r="AS148" s="185"/>
      <c r="AT148" s="185"/>
      <c r="AU148" s="185"/>
      <c r="AV148" s="185"/>
      <c r="AW148" s="185"/>
      <c r="AX148" s="185"/>
      <c r="AY148" s="185"/>
      <c r="AZ148" s="185"/>
      <c r="BA148" s="185"/>
      <c r="BB148" s="185"/>
      <c r="BC148" s="185"/>
      <c r="BD148" s="185"/>
      <c r="BE148" s="185"/>
      <c r="BF148" s="185"/>
      <c r="BG148" s="185"/>
      <c r="BH148" s="185"/>
      <c r="BI148" s="185"/>
      <c r="BJ148" s="185"/>
      <c r="BK148" s="185"/>
      <c r="BL148" s="185"/>
      <c r="BM148" s="185"/>
      <c r="BN148" s="185"/>
      <c r="BO148" s="185"/>
      <c r="BP148" s="185"/>
      <c r="BR148" s="185"/>
    </row>
    <row r="149" spans="1:70" ht="65.25" customHeight="1">
      <c r="A149" s="283" t="s">
        <v>178</v>
      </c>
      <c r="B149" s="284"/>
      <c r="C149" s="284"/>
      <c r="D149" s="125"/>
      <c r="E149" s="243" t="s">
        <v>13</v>
      </c>
      <c r="F149" s="269"/>
      <c r="G149" s="269"/>
      <c r="H149" s="269"/>
      <c r="I149" s="269"/>
      <c r="J149" s="269"/>
      <c r="K149" s="269"/>
      <c r="L149" s="269"/>
      <c r="M149" s="269"/>
      <c r="N149" s="269"/>
      <c r="O149" s="269"/>
      <c r="P149" s="269"/>
      <c r="Q149" s="269"/>
      <c r="R149" s="244"/>
      <c r="S149" s="2"/>
      <c r="T149" s="199"/>
      <c r="U149" s="199"/>
      <c r="V149" s="199"/>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R149" s="185"/>
    </row>
    <row r="150" spans="1:70" ht="7.5" customHeight="1">
      <c r="A150" s="128"/>
      <c r="B150" s="127"/>
      <c r="C150" s="127"/>
      <c r="D150" s="127"/>
      <c r="E150" s="127"/>
      <c r="F150" s="127"/>
      <c r="G150" s="127"/>
      <c r="H150" s="81"/>
      <c r="I150" s="127"/>
      <c r="J150" s="127"/>
      <c r="K150" s="127"/>
      <c r="L150" s="127"/>
      <c r="M150" s="127"/>
      <c r="N150" s="127"/>
      <c r="O150" s="127"/>
      <c r="P150" s="127"/>
      <c r="Q150" s="127"/>
      <c r="R150" s="127"/>
      <c r="S150" s="2"/>
      <c r="T150" s="199"/>
      <c r="U150" s="199"/>
      <c r="V150" s="199"/>
      <c r="W150" s="168"/>
      <c r="Y150" s="183" t="s">
        <v>42</v>
      </c>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R150" s="185"/>
    </row>
    <row r="151" spans="1:70" ht="73.5" customHeight="1">
      <c r="A151" s="283" t="s">
        <v>290</v>
      </c>
      <c r="B151" s="284"/>
      <c r="C151" s="284"/>
      <c r="D151" s="284"/>
      <c r="E151" s="299"/>
      <c r="F151" s="243" t="s">
        <v>13</v>
      </c>
      <c r="G151" s="269"/>
      <c r="H151" s="269"/>
      <c r="I151" s="269"/>
      <c r="J151" s="269"/>
      <c r="K151" s="269"/>
      <c r="L151" s="269"/>
      <c r="M151" s="269"/>
      <c r="N151" s="269"/>
      <c r="O151" s="269"/>
      <c r="P151" s="269"/>
      <c r="Q151" s="269"/>
      <c r="R151" s="244"/>
      <c r="S151" s="2"/>
      <c r="T151" s="199"/>
      <c r="U151" s="199"/>
      <c r="V151" s="199"/>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R151" s="185"/>
    </row>
    <row r="152" spans="1:70" ht="7.5" customHeight="1">
      <c r="A152" s="128"/>
      <c r="B152" s="127"/>
      <c r="C152" s="127"/>
      <c r="D152" s="127"/>
      <c r="E152" s="127"/>
      <c r="F152" s="127"/>
      <c r="G152" s="67"/>
      <c r="H152" s="67"/>
      <c r="I152" s="67"/>
      <c r="J152" s="67"/>
      <c r="K152" s="67"/>
      <c r="L152" s="67"/>
      <c r="M152" s="67"/>
      <c r="N152" s="67"/>
      <c r="O152" s="67"/>
      <c r="P152" s="67"/>
      <c r="Q152" s="67"/>
      <c r="R152" s="67"/>
      <c r="S152" s="2"/>
      <c r="T152" s="199"/>
      <c r="U152" s="199"/>
      <c r="V152" s="199"/>
      <c r="W152" s="168"/>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R152" s="185"/>
    </row>
    <row r="153" spans="1:70" ht="36" customHeight="1">
      <c r="A153" s="283" t="s">
        <v>337</v>
      </c>
      <c r="B153" s="284"/>
      <c r="C153" s="284"/>
      <c r="D153" s="284"/>
      <c r="E153" s="284"/>
      <c r="F153" s="284"/>
      <c r="G153" s="67"/>
      <c r="H153" s="336" t="s">
        <v>394</v>
      </c>
      <c r="I153" s="336"/>
      <c r="J153" s="336"/>
      <c r="K153" s="336"/>
      <c r="L153" s="336"/>
      <c r="M153" s="450" t="s">
        <v>214</v>
      </c>
      <c r="N153" s="450"/>
      <c r="O153" s="450"/>
      <c r="P153" s="451"/>
      <c r="Q153" s="243"/>
      <c r="R153" s="244"/>
      <c r="S153" s="2"/>
      <c r="T153" s="199"/>
      <c r="U153" s="199"/>
      <c r="V153" s="199"/>
      <c r="W153" s="168"/>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R153" s="185"/>
    </row>
    <row r="154" spans="1:70" ht="7.5" customHeight="1">
      <c r="A154" s="283"/>
      <c r="B154" s="284"/>
      <c r="C154" s="284"/>
      <c r="D154" s="284"/>
      <c r="E154" s="284"/>
      <c r="F154" s="284"/>
      <c r="G154" s="67"/>
      <c r="H154" s="67"/>
      <c r="I154" s="67"/>
      <c r="J154" s="67"/>
      <c r="K154" s="67"/>
      <c r="L154" s="67"/>
      <c r="M154" s="67"/>
      <c r="N154" s="67"/>
      <c r="O154" s="67"/>
      <c r="P154" s="67"/>
      <c r="Q154" s="67"/>
      <c r="R154" s="67"/>
      <c r="S154" s="2"/>
      <c r="T154" s="199"/>
      <c r="U154" s="199"/>
      <c r="V154" s="199"/>
      <c r="W154" s="168"/>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R154" s="185"/>
    </row>
    <row r="155" spans="1:70" ht="36" customHeight="1">
      <c r="A155" s="335" t="s">
        <v>392</v>
      </c>
      <c r="B155" s="336"/>
      <c r="C155" s="336"/>
      <c r="D155" s="336"/>
      <c r="E155" s="336"/>
      <c r="F155" s="336"/>
      <c r="G155" s="67"/>
      <c r="H155" s="336" t="s">
        <v>395</v>
      </c>
      <c r="I155" s="336"/>
      <c r="J155" s="336"/>
      <c r="K155" s="336"/>
      <c r="L155" s="336"/>
      <c r="M155" s="284" t="s">
        <v>187</v>
      </c>
      <c r="N155" s="411"/>
      <c r="O155" s="411"/>
      <c r="P155" s="411"/>
      <c r="Q155" s="333"/>
      <c r="R155" s="334"/>
      <c r="S155" s="2"/>
      <c r="T155" s="199"/>
      <c r="U155" s="199"/>
      <c r="V155" s="199"/>
      <c r="W155" s="168"/>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R155" s="185"/>
    </row>
    <row r="156" spans="1:70" ht="7.5" customHeight="1">
      <c r="A156" s="79" t="s">
        <v>13</v>
      </c>
      <c r="B156" s="57"/>
      <c r="C156" s="57"/>
      <c r="D156" s="57"/>
      <c r="E156" s="88" t="s">
        <v>13</v>
      </c>
      <c r="F156" s="133"/>
      <c r="G156" s="66" t="s">
        <v>13</v>
      </c>
      <c r="H156" s="89"/>
      <c r="I156" s="89"/>
      <c r="J156" s="127"/>
      <c r="K156" s="127"/>
      <c r="L156" s="127"/>
      <c r="M156" s="127"/>
      <c r="N156" s="127"/>
      <c r="O156" s="127"/>
      <c r="P156" s="127"/>
      <c r="Q156" s="127"/>
      <c r="R156" s="127"/>
      <c r="S156" s="2"/>
      <c r="T156" s="199"/>
      <c r="U156" s="199"/>
      <c r="V156" s="199"/>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R156" s="185"/>
    </row>
    <row r="157" spans="1:70" ht="36" customHeight="1">
      <c r="A157" s="335" t="s">
        <v>393</v>
      </c>
      <c r="B157" s="336"/>
      <c r="C157" s="336"/>
      <c r="D157" s="336"/>
      <c r="E157" s="336"/>
      <c r="F157" s="336"/>
      <c r="G157" s="127"/>
      <c r="H157" s="336" t="s">
        <v>396</v>
      </c>
      <c r="I157" s="336"/>
      <c r="J157" s="336"/>
      <c r="K157" s="336"/>
      <c r="L157" s="336"/>
      <c r="M157" s="284" t="s">
        <v>327</v>
      </c>
      <c r="N157" s="284"/>
      <c r="O157" s="284"/>
      <c r="P157" s="299"/>
      <c r="Q157" s="243"/>
      <c r="R157" s="244"/>
      <c r="S157" s="2"/>
      <c r="Y157" s="183" t="s">
        <v>37</v>
      </c>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R157" s="185"/>
    </row>
    <row r="158" spans="1:70" ht="7.5" customHeight="1">
      <c r="A158" s="79" t="s">
        <v>13</v>
      </c>
      <c r="B158" s="57"/>
      <c r="C158" s="57"/>
      <c r="D158" s="57"/>
      <c r="E158" s="88" t="s">
        <v>13</v>
      </c>
      <c r="F158" s="133"/>
      <c r="G158" s="66" t="s">
        <v>13</v>
      </c>
      <c r="H158" s="89"/>
      <c r="I158" s="89"/>
      <c r="J158" s="127"/>
      <c r="K158" s="127"/>
      <c r="L158" s="127"/>
      <c r="M158" s="127"/>
      <c r="N158" s="127"/>
      <c r="O158" s="127"/>
      <c r="P158" s="127"/>
      <c r="Q158" s="127"/>
      <c r="R158" s="127"/>
      <c r="S158" s="2"/>
      <c r="T158" s="199"/>
      <c r="U158" s="199"/>
      <c r="V158" s="199"/>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R158" s="185"/>
    </row>
    <row r="159" spans="1:161" ht="16.5" customHeight="1">
      <c r="A159" s="91"/>
      <c r="B159" s="92"/>
      <c r="C159" s="92"/>
      <c r="D159" s="92"/>
      <c r="E159" s="92"/>
      <c r="F159" s="346" t="s">
        <v>87</v>
      </c>
      <c r="G159" s="346"/>
      <c r="H159" s="127" t="s">
        <v>123</v>
      </c>
      <c r="I159" s="127"/>
      <c r="J159" s="327" t="s">
        <v>328</v>
      </c>
      <c r="K159" s="328"/>
      <c r="L159" s="329"/>
      <c r="M159" s="317"/>
      <c r="N159" s="318"/>
      <c r="O159" s="321" t="s">
        <v>329</v>
      </c>
      <c r="P159" s="322"/>
      <c r="Q159" s="323"/>
      <c r="R159" s="127"/>
      <c r="S159" s="2"/>
      <c r="T159" s="199"/>
      <c r="U159" s="199"/>
      <c r="V159" s="199"/>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R159" s="185"/>
      <c r="EX159" s="183"/>
      <c r="EY159" s="183"/>
      <c r="EZ159" s="183"/>
      <c r="FA159" s="183"/>
      <c r="FB159" s="183"/>
      <c r="FC159" s="183"/>
      <c r="FD159" s="183"/>
      <c r="FE159" s="183"/>
    </row>
    <row r="160" spans="1:161" ht="33" customHeight="1">
      <c r="A160" s="315" t="s">
        <v>122</v>
      </c>
      <c r="B160" s="316"/>
      <c r="C160" s="316"/>
      <c r="D160" s="316"/>
      <c r="E160" s="316"/>
      <c r="F160" s="424" t="s">
        <v>13</v>
      </c>
      <c r="G160" s="424"/>
      <c r="H160" s="239" t="s">
        <v>13</v>
      </c>
      <c r="I160" s="127"/>
      <c r="J160" s="330"/>
      <c r="K160" s="331"/>
      <c r="L160" s="332"/>
      <c r="M160" s="319"/>
      <c r="N160" s="320"/>
      <c r="O160" s="324"/>
      <c r="P160" s="325"/>
      <c r="Q160" s="326"/>
      <c r="R160" s="127"/>
      <c r="S160" s="90"/>
      <c r="T160" s="205"/>
      <c r="U160" s="205"/>
      <c r="V160" s="205"/>
      <c r="AJ160" s="185"/>
      <c r="AK160" s="185"/>
      <c r="AL160" s="185"/>
      <c r="AM160" s="185"/>
      <c r="AN160" s="185"/>
      <c r="AO160" s="185"/>
      <c r="AP160" s="185"/>
      <c r="AQ160" s="185"/>
      <c r="AR160" s="185"/>
      <c r="AS160" s="185"/>
      <c r="AT160" s="185"/>
      <c r="AU160" s="185"/>
      <c r="AV160" s="185"/>
      <c r="AW160" s="185"/>
      <c r="AX160" s="185"/>
      <c r="AY160" s="185"/>
      <c r="AZ160" s="185"/>
      <c r="BA160" s="185"/>
      <c r="BB160" s="185"/>
      <c r="BC160" s="185"/>
      <c r="BD160" s="185"/>
      <c r="BE160" s="185"/>
      <c r="BF160" s="185"/>
      <c r="BG160" s="185"/>
      <c r="BH160" s="185"/>
      <c r="BI160" s="185"/>
      <c r="BJ160" s="185"/>
      <c r="BK160" s="185"/>
      <c r="BL160" s="185"/>
      <c r="BM160" s="185"/>
      <c r="BN160" s="185"/>
      <c r="BO160" s="185"/>
      <c r="BP160" s="185"/>
      <c r="BR160" s="185"/>
      <c r="EX160" s="183"/>
      <c r="EY160" s="183"/>
      <c r="EZ160" s="183"/>
      <c r="FA160" s="183"/>
      <c r="FB160" s="183"/>
      <c r="FC160" s="183"/>
      <c r="FD160" s="183"/>
      <c r="FE160" s="183"/>
    </row>
    <row r="161" spans="1:70" ht="7.5" customHeight="1">
      <c r="A161" s="128"/>
      <c r="B161" s="127"/>
      <c r="C161" s="127"/>
      <c r="D161" s="127"/>
      <c r="E161" s="127"/>
      <c r="F161" s="127"/>
      <c r="G161" s="127"/>
      <c r="H161" s="81"/>
      <c r="I161" s="127"/>
      <c r="J161" s="127"/>
      <c r="K161" s="127"/>
      <c r="L161" s="127"/>
      <c r="M161" s="127"/>
      <c r="N161" s="127"/>
      <c r="O161" s="127"/>
      <c r="P161" s="127"/>
      <c r="Q161" s="127"/>
      <c r="R161" s="127"/>
      <c r="S161" s="2"/>
      <c r="T161" s="199"/>
      <c r="U161" s="199"/>
      <c r="V161" s="199"/>
      <c r="W161" s="168"/>
      <c r="Y161" s="183" t="s">
        <v>42</v>
      </c>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R161" s="185"/>
    </row>
    <row r="162" spans="1:70" ht="66.75" customHeight="1">
      <c r="A162" s="283" t="s">
        <v>186</v>
      </c>
      <c r="B162" s="284"/>
      <c r="C162" s="284"/>
      <c r="D162" s="284"/>
      <c r="E162" s="299"/>
      <c r="F162" s="243"/>
      <c r="G162" s="269"/>
      <c r="H162" s="269"/>
      <c r="I162" s="269"/>
      <c r="J162" s="269"/>
      <c r="K162" s="269"/>
      <c r="L162" s="269"/>
      <c r="M162" s="269"/>
      <c r="N162" s="269"/>
      <c r="O162" s="269"/>
      <c r="P162" s="269"/>
      <c r="Q162" s="269"/>
      <c r="R162" s="244"/>
      <c r="S162" s="2"/>
      <c r="T162" s="199"/>
      <c r="U162" s="199"/>
      <c r="V162" s="199"/>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R162" s="185"/>
    </row>
    <row r="163" spans="1:70" ht="7.5" customHeight="1">
      <c r="A163" s="79"/>
      <c r="B163" s="127"/>
      <c r="C163" s="127"/>
      <c r="D163" s="127"/>
      <c r="E163" s="127"/>
      <c r="F163" s="127"/>
      <c r="G163" s="67"/>
      <c r="H163" s="67"/>
      <c r="I163" s="67"/>
      <c r="J163" s="67"/>
      <c r="K163" s="67"/>
      <c r="L163" s="67"/>
      <c r="M163" s="67"/>
      <c r="N163" s="67"/>
      <c r="O163" s="67"/>
      <c r="P163" s="67"/>
      <c r="Q163" s="67"/>
      <c r="R163" s="67"/>
      <c r="S163" s="2"/>
      <c r="T163" s="199"/>
      <c r="U163" s="199"/>
      <c r="V163" s="199"/>
      <c r="W163" s="168"/>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85"/>
      <c r="BE163" s="185"/>
      <c r="BF163" s="185"/>
      <c r="BG163" s="185"/>
      <c r="BH163" s="185"/>
      <c r="BI163" s="185"/>
      <c r="BJ163" s="185"/>
      <c r="BK163" s="185"/>
      <c r="BL163" s="185"/>
      <c r="BM163" s="185"/>
      <c r="BN163" s="185"/>
      <c r="BO163" s="185"/>
      <c r="BP163" s="185"/>
      <c r="BR163" s="185"/>
    </row>
    <row r="164" spans="1:70" ht="7.5" customHeight="1">
      <c r="A164" s="93"/>
      <c r="B164" s="94"/>
      <c r="C164" s="94"/>
      <c r="D164" s="94"/>
      <c r="E164" s="94"/>
      <c r="F164" s="94"/>
      <c r="G164" s="94"/>
      <c r="H164" s="5"/>
      <c r="I164" s="95"/>
      <c r="J164" s="94"/>
      <c r="K164" s="94"/>
      <c r="L164" s="94"/>
      <c r="M164" s="94"/>
      <c r="N164" s="94"/>
      <c r="O164" s="94"/>
      <c r="P164" s="94"/>
      <c r="Q164" s="95"/>
      <c r="R164" s="95"/>
      <c r="S164" s="6"/>
      <c r="T164" s="199"/>
      <c r="U164" s="199"/>
      <c r="V164" s="199"/>
      <c r="X164" s="183" t="s">
        <v>65</v>
      </c>
      <c r="AJ164" s="185"/>
      <c r="AK164" s="185"/>
      <c r="AL164" s="185"/>
      <c r="AM164" s="185"/>
      <c r="AN164" s="185"/>
      <c r="AO164" s="185"/>
      <c r="AP164" s="185"/>
      <c r="AQ164" s="185"/>
      <c r="AR164" s="185"/>
      <c r="AS164" s="185"/>
      <c r="AT164" s="185"/>
      <c r="AU164" s="185"/>
      <c r="AV164" s="185"/>
      <c r="AW164" s="185"/>
      <c r="AX164" s="185"/>
      <c r="AY164" s="185"/>
      <c r="AZ164" s="185"/>
      <c r="BA164" s="185"/>
      <c r="BB164" s="185"/>
      <c r="BC164" s="185"/>
      <c r="BD164" s="185"/>
      <c r="BE164" s="185"/>
      <c r="BF164" s="185"/>
      <c r="BG164" s="185"/>
      <c r="BH164" s="185"/>
      <c r="BI164" s="185"/>
      <c r="BJ164" s="185"/>
      <c r="BK164" s="185"/>
      <c r="BL164" s="185"/>
      <c r="BM164" s="185"/>
      <c r="BN164" s="185"/>
      <c r="BO164" s="185"/>
      <c r="BP164" s="185"/>
      <c r="BR164" s="185"/>
    </row>
    <row r="165" spans="1:70" ht="39" customHeight="1">
      <c r="A165" s="307" t="s">
        <v>330</v>
      </c>
      <c r="B165" s="307"/>
      <c r="C165" s="284" t="s">
        <v>331</v>
      </c>
      <c r="D165" s="284"/>
      <c r="E165" s="284"/>
      <c r="F165" s="284"/>
      <c r="G165" s="299"/>
      <c r="H165" s="238"/>
      <c r="I165" s="300" t="s">
        <v>332</v>
      </c>
      <c r="J165" s="284"/>
      <c r="K165" s="284"/>
      <c r="L165" s="284"/>
      <c r="M165" s="238"/>
      <c r="N165" s="300" t="s">
        <v>360</v>
      </c>
      <c r="O165" s="284"/>
      <c r="P165" s="284"/>
      <c r="Q165" s="284"/>
      <c r="R165" s="238"/>
      <c r="S165" s="2"/>
      <c r="T165" s="199"/>
      <c r="U165" s="199"/>
      <c r="V165" s="199"/>
      <c r="AJ165" s="185"/>
      <c r="AK165" s="185"/>
      <c r="AL165" s="185"/>
      <c r="AM165" s="185"/>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R165" s="185"/>
    </row>
    <row r="166" spans="1:70" ht="7.5" customHeight="1">
      <c r="A166" s="307"/>
      <c r="B166" s="307"/>
      <c r="C166" s="125"/>
      <c r="D166" s="125"/>
      <c r="E166" s="125"/>
      <c r="F166" s="125"/>
      <c r="G166" s="127"/>
      <c r="H166" s="127"/>
      <c r="I166" s="127"/>
      <c r="J166" s="127"/>
      <c r="K166" s="127"/>
      <c r="L166" s="127"/>
      <c r="M166" s="127"/>
      <c r="N166" s="127"/>
      <c r="O166" s="127"/>
      <c r="P166" s="127"/>
      <c r="Q166" s="127"/>
      <c r="R166" s="127"/>
      <c r="S166" s="2"/>
      <c r="T166" s="199"/>
      <c r="U166" s="199"/>
      <c r="V166" s="199"/>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R166" s="185"/>
    </row>
    <row r="167" spans="1:70" ht="39" customHeight="1">
      <c r="A167" s="307"/>
      <c r="B167" s="307"/>
      <c r="C167" s="284" t="s">
        <v>333</v>
      </c>
      <c r="D167" s="284"/>
      <c r="E167" s="284"/>
      <c r="F167" s="284"/>
      <c r="G167" s="299"/>
      <c r="H167" s="238"/>
      <c r="I167" s="300" t="s">
        <v>334</v>
      </c>
      <c r="J167" s="284"/>
      <c r="K167" s="284"/>
      <c r="L167" s="284"/>
      <c r="M167" s="238"/>
      <c r="N167" s="300" t="s">
        <v>361</v>
      </c>
      <c r="O167" s="284"/>
      <c r="P167" s="284"/>
      <c r="Q167" s="284"/>
      <c r="R167" s="238"/>
      <c r="S167" s="2"/>
      <c r="T167" s="199"/>
      <c r="U167" s="206"/>
      <c r="V167" s="199"/>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R167" s="185"/>
    </row>
    <row r="168" spans="1:70" ht="7.5" customHeight="1">
      <c r="A168" s="307"/>
      <c r="B168" s="307"/>
      <c r="C168" s="125"/>
      <c r="D168" s="125"/>
      <c r="E168" s="125"/>
      <c r="F168" s="125"/>
      <c r="G168" s="127"/>
      <c r="H168" s="127"/>
      <c r="I168" s="127"/>
      <c r="J168" s="127"/>
      <c r="K168" s="127"/>
      <c r="L168" s="127"/>
      <c r="M168" s="127"/>
      <c r="N168" s="127"/>
      <c r="O168" s="127"/>
      <c r="P168" s="127"/>
      <c r="Q168" s="127"/>
      <c r="R168" s="127"/>
      <c r="S168" s="2"/>
      <c r="T168" s="199"/>
      <c r="U168" s="199"/>
      <c r="V168" s="199"/>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R168" s="185"/>
    </row>
    <row r="169" spans="1:70" ht="20.25" customHeight="1">
      <c r="A169" s="283" t="s">
        <v>335</v>
      </c>
      <c r="B169" s="284"/>
      <c r="C169" s="284"/>
      <c r="D169" s="284"/>
      <c r="E169" s="284"/>
      <c r="F169" s="284"/>
      <c r="G169" s="299"/>
      <c r="H169" s="308"/>
      <c r="I169" s="300" t="s">
        <v>363</v>
      </c>
      <c r="J169" s="284"/>
      <c r="K169" s="284"/>
      <c r="L169" s="284"/>
      <c r="M169" s="308"/>
      <c r="N169" s="284" t="s">
        <v>364</v>
      </c>
      <c r="O169" s="284"/>
      <c r="P169" s="284"/>
      <c r="Q169" s="284"/>
      <c r="R169" s="308"/>
      <c r="S169" s="2"/>
      <c r="T169" s="207"/>
      <c r="U169" s="207"/>
      <c r="V169" s="199"/>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R169" s="185"/>
    </row>
    <row r="170" spans="1:70" ht="20.25" customHeight="1">
      <c r="A170" s="283"/>
      <c r="B170" s="284"/>
      <c r="C170" s="284"/>
      <c r="D170" s="284"/>
      <c r="E170" s="284"/>
      <c r="F170" s="284"/>
      <c r="G170" s="299"/>
      <c r="H170" s="308"/>
      <c r="I170" s="300"/>
      <c r="J170" s="284"/>
      <c r="K170" s="284"/>
      <c r="L170" s="284"/>
      <c r="M170" s="308"/>
      <c r="N170" s="284"/>
      <c r="O170" s="284"/>
      <c r="P170" s="284"/>
      <c r="Q170" s="284"/>
      <c r="R170" s="308"/>
      <c r="S170" s="2"/>
      <c r="T170" s="199"/>
      <c r="U170" s="199"/>
      <c r="V170" s="199"/>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5"/>
      <c r="BM170" s="185"/>
      <c r="BN170" s="185"/>
      <c r="BO170" s="185"/>
      <c r="BP170" s="185"/>
      <c r="BR170" s="185"/>
    </row>
    <row r="171" spans="1:184" s="43" customFormat="1" ht="7.5" customHeight="1">
      <c r="A171" s="143"/>
      <c r="B171" s="126"/>
      <c r="C171" s="126"/>
      <c r="D171" s="126"/>
      <c r="E171" s="126"/>
      <c r="F171" s="126"/>
      <c r="G171" s="126"/>
      <c r="I171" s="126"/>
      <c r="J171" s="126"/>
      <c r="K171" s="126"/>
      <c r="L171" s="126"/>
      <c r="N171" s="208"/>
      <c r="O171" s="208"/>
      <c r="P171" s="208"/>
      <c r="Q171" s="208"/>
      <c r="R171" s="208"/>
      <c r="S171" s="209"/>
      <c r="T171" s="199"/>
      <c r="U171" s="199"/>
      <c r="V171" s="199"/>
      <c r="W171" s="199"/>
      <c r="X171" s="199"/>
      <c r="Y171" s="199"/>
      <c r="Z171" s="199"/>
      <c r="AA171" s="199"/>
      <c r="AB171" s="199"/>
      <c r="AC171" s="199"/>
      <c r="AD171" s="199"/>
      <c r="AE171" s="199"/>
      <c r="AF171" s="199"/>
      <c r="AG171" s="199"/>
      <c r="AH171" s="199"/>
      <c r="AI171" s="199"/>
      <c r="AJ171" s="202"/>
      <c r="AK171" s="202"/>
      <c r="AL171" s="202"/>
      <c r="AM171" s="202"/>
      <c r="AN171" s="202"/>
      <c r="AO171" s="202"/>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2"/>
      <c r="BP171" s="202"/>
      <c r="BR171" s="202"/>
      <c r="GB171" s="210"/>
    </row>
    <row r="172" spans="1:184" s="43" customFormat="1" ht="20.25" customHeight="1">
      <c r="A172" s="283" t="s">
        <v>362</v>
      </c>
      <c r="B172" s="284"/>
      <c r="C172" s="284"/>
      <c r="D172" s="284"/>
      <c r="E172" s="284"/>
      <c r="F172" s="284"/>
      <c r="G172" s="284"/>
      <c r="H172" s="308"/>
      <c r="I172" s="284" t="s">
        <v>336</v>
      </c>
      <c r="J172" s="284"/>
      <c r="K172" s="284"/>
      <c r="L172" s="284"/>
      <c r="M172" s="308"/>
      <c r="N172" s="309" t="s">
        <v>67</v>
      </c>
      <c r="O172" s="309"/>
      <c r="P172" s="309"/>
      <c r="Q172" s="309"/>
      <c r="R172" s="309"/>
      <c r="S172" s="310"/>
      <c r="T172" s="199"/>
      <c r="U172" s="199"/>
      <c r="V172" s="199"/>
      <c r="W172" s="199"/>
      <c r="X172" s="199"/>
      <c r="Y172" s="199"/>
      <c r="Z172" s="199"/>
      <c r="AA172" s="199"/>
      <c r="AB172" s="199"/>
      <c r="AC172" s="199"/>
      <c r="AD172" s="199"/>
      <c r="AE172" s="199"/>
      <c r="AF172" s="199"/>
      <c r="AG172" s="199"/>
      <c r="AH172" s="199"/>
      <c r="AI172" s="199"/>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2"/>
      <c r="BP172" s="202"/>
      <c r="BR172" s="202"/>
      <c r="GB172" s="210"/>
    </row>
    <row r="173" spans="1:184" s="43" customFormat="1" ht="20.25" customHeight="1">
      <c r="A173" s="283"/>
      <c r="B173" s="284"/>
      <c r="C173" s="284"/>
      <c r="D173" s="284"/>
      <c r="E173" s="284"/>
      <c r="F173" s="284"/>
      <c r="G173" s="284"/>
      <c r="H173" s="308"/>
      <c r="I173" s="284"/>
      <c r="J173" s="284"/>
      <c r="K173" s="284"/>
      <c r="L173" s="284"/>
      <c r="M173" s="308"/>
      <c r="N173" s="309"/>
      <c r="O173" s="309"/>
      <c r="P173" s="309"/>
      <c r="Q173" s="309"/>
      <c r="R173" s="309"/>
      <c r="S173" s="310"/>
      <c r="T173" s="199"/>
      <c r="U173" s="199"/>
      <c r="V173" s="199"/>
      <c r="W173" s="199"/>
      <c r="X173" s="199" t="s">
        <v>65</v>
      </c>
      <c r="Y173" s="199"/>
      <c r="Z173" s="199"/>
      <c r="AA173" s="199"/>
      <c r="AB173" s="199"/>
      <c r="AC173" s="199"/>
      <c r="AD173" s="199"/>
      <c r="AE173" s="199"/>
      <c r="AF173" s="199"/>
      <c r="AG173" s="199"/>
      <c r="AH173" s="199"/>
      <c r="AI173" s="199"/>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R173" s="202"/>
      <c r="GB173" s="210"/>
    </row>
    <row r="174" spans="1:184" s="43" customFormat="1" ht="17.25" customHeight="1" hidden="1">
      <c r="A174" s="143"/>
      <c r="B174" s="126"/>
      <c r="C174" s="126"/>
      <c r="D174" s="126"/>
      <c r="E174" s="126"/>
      <c r="F174" s="126"/>
      <c r="G174" s="126"/>
      <c r="S174" s="2"/>
      <c r="T174" s="199"/>
      <c r="U174" s="199"/>
      <c r="V174" s="199"/>
      <c r="W174" s="199"/>
      <c r="X174" s="199"/>
      <c r="Y174" s="199"/>
      <c r="Z174" s="199"/>
      <c r="AA174" s="199"/>
      <c r="AB174" s="199"/>
      <c r="AC174" s="199"/>
      <c r="AD174" s="199"/>
      <c r="AE174" s="199"/>
      <c r="AF174" s="199"/>
      <c r="AG174" s="199"/>
      <c r="AH174" s="199"/>
      <c r="AI174" s="199"/>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R174" s="202"/>
      <c r="GB174" s="210"/>
    </row>
    <row r="175" spans="1:184" s="43" customFormat="1" ht="17.25" customHeight="1" hidden="1">
      <c r="A175" s="143"/>
      <c r="B175" s="126"/>
      <c r="C175" s="126"/>
      <c r="D175" s="126"/>
      <c r="E175" s="126"/>
      <c r="F175" s="126"/>
      <c r="G175" s="126"/>
      <c r="S175" s="2"/>
      <c r="T175" s="199"/>
      <c r="U175" s="199"/>
      <c r="V175" s="199"/>
      <c r="W175" s="199"/>
      <c r="X175" s="199"/>
      <c r="Y175" s="199"/>
      <c r="Z175" s="199"/>
      <c r="AA175" s="199"/>
      <c r="AB175" s="199"/>
      <c r="AC175" s="199"/>
      <c r="AD175" s="199"/>
      <c r="AE175" s="199"/>
      <c r="AF175" s="199"/>
      <c r="AG175" s="199"/>
      <c r="AH175" s="199"/>
      <c r="AI175" s="199"/>
      <c r="AJ175" s="202"/>
      <c r="AK175" s="202"/>
      <c r="AL175" s="202"/>
      <c r="AM175" s="202"/>
      <c r="AN175" s="202"/>
      <c r="AO175" s="202"/>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2"/>
      <c r="BP175" s="202"/>
      <c r="BR175" s="202"/>
      <c r="GB175" s="210"/>
    </row>
    <row r="176" spans="1:70" ht="14.25" customHeight="1" hidden="1" thickBot="1">
      <c r="A176" s="147"/>
      <c r="B176" s="37"/>
      <c r="C176" s="37"/>
      <c r="D176" s="37"/>
      <c r="E176" s="37"/>
      <c r="F176" s="37"/>
      <c r="G176" s="37"/>
      <c r="H176" s="127"/>
      <c r="I176" s="82"/>
      <c r="J176" s="37"/>
      <c r="K176" s="37"/>
      <c r="L176" s="37"/>
      <c r="M176" s="37"/>
      <c r="N176" s="37"/>
      <c r="O176" s="37"/>
      <c r="P176" s="37"/>
      <c r="Q176" s="82"/>
      <c r="R176" s="82"/>
      <c r="S176" s="2"/>
      <c r="T176" s="199"/>
      <c r="U176" s="199"/>
      <c r="V176" s="199"/>
      <c r="X176" s="183" t="s">
        <v>65</v>
      </c>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R176" s="185"/>
    </row>
    <row r="177" spans="1:70" ht="12" customHeight="1" thickBot="1">
      <c r="A177" s="130"/>
      <c r="B177" s="131"/>
      <c r="C177" s="131"/>
      <c r="D177" s="131"/>
      <c r="E177" s="131"/>
      <c r="F177" s="131"/>
      <c r="G177" s="131"/>
      <c r="H177" s="162"/>
      <c r="I177" s="131"/>
      <c r="J177" s="131"/>
      <c r="K177" s="131"/>
      <c r="L177" s="131"/>
      <c r="M177" s="131"/>
      <c r="N177" s="131"/>
      <c r="O177" s="131"/>
      <c r="P177" s="131"/>
      <c r="Q177" s="131"/>
      <c r="R177" s="131"/>
      <c r="S177" s="98"/>
      <c r="T177" s="199"/>
      <c r="U177" s="199"/>
      <c r="V177" s="199"/>
      <c r="X177" s="183" t="s">
        <v>65</v>
      </c>
      <c r="AJ177" s="185"/>
      <c r="AK177" s="185"/>
      <c r="AL177" s="185"/>
      <c r="AM177" s="185"/>
      <c r="AN177" s="185"/>
      <c r="AO177" s="185"/>
      <c r="AP177" s="185"/>
      <c r="AQ177" s="185"/>
      <c r="AR177" s="185"/>
      <c r="AS177" s="185"/>
      <c r="AT177" s="185"/>
      <c r="AU177" s="185"/>
      <c r="AV177" s="185"/>
      <c r="AW177" s="185"/>
      <c r="AX177" s="185"/>
      <c r="AY177" s="185"/>
      <c r="AZ177" s="185"/>
      <c r="BA177" s="185"/>
      <c r="BB177" s="185"/>
      <c r="BC177" s="185"/>
      <c r="BD177" s="185"/>
      <c r="BE177" s="185"/>
      <c r="BF177" s="185"/>
      <c r="BG177" s="185"/>
      <c r="BH177" s="185"/>
      <c r="BI177" s="185"/>
      <c r="BJ177" s="185"/>
      <c r="BK177" s="185"/>
      <c r="BL177" s="185"/>
      <c r="BM177" s="185"/>
      <c r="BN177" s="185"/>
      <c r="BO177" s="185"/>
      <c r="BP177" s="185"/>
      <c r="BR177" s="185"/>
    </row>
    <row r="178" spans="1:161" ht="30" customHeight="1">
      <c r="A178" s="314" t="str">
        <f ca="1">CONCATENATE("TAP Project Evaluation Concept Report Form (",IF(MONTH(TODAY())&gt;6,YEAR(TODAY()+2*365),YEAR(TODAY()+1*365)),"-",IF(MONTH(TODAY())&gt;6,YEAR(TODAY()+7*365),YEAR(TODAY()+6*365))," TIP)")</f>
        <v>TAP Project Evaluation Concept Report Form (2025-2030 TIP)</v>
      </c>
      <c r="B178" s="267"/>
      <c r="C178" s="267" t="b">
        <v>0</v>
      </c>
      <c r="D178" s="267"/>
      <c r="E178" s="267"/>
      <c r="F178" s="267"/>
      <c r="G178" s="267"/>
      <c r="H178" s="267"/>
      <c r="I178" s="267"/>
      <c r="J178" s="267"/>
      <c r="K178" s="267"/>
      <c r="L178" s="267"/>
      <c r="M178" s="267"/>
      <c r="N178" s="267"/>
      <c r="O178" s="267"/>
      <c r="P178" s="267"/>
      <c r="Q178" s="267"/>
      <c r="R178" s="267"/>
      <c r="S178" s="268"/>
      <c r="T178" s="199"/>
      <c r="U178" s="199"/>
      <c r="V178" s="199"/>
      <c r="Y178" s="183" t="s">
        <v>28</v>
      </c>
      <c r="AJ178" s="185">
        <v>6</v>
      </c>
      <c r="AK178" s="185"/>
      <c r="AL178" s="185"/>
      <c r="AM178" s="185"/>
      <c r="AN178" s="185"/>
      <c r="AO178" s="185"/>
      <c r="AP178" s="185"/>
      <c r="AQ178" s="185"/>
      <c r="AR178" s="185"/>
      <c r="AS178" s="185"/>
      <c r="AT178" s="185"/>
      <c r="AU178" s="185"/>
      <c r="AV178" s="185"/>
      <c r="AW178" s="185"/>
      <c r="AX178" s="185"/>
      <c r="AY178" s="185"/>
      <c r="AZ178" s="185"/>
      <c r="BA178" s="185"/>
      <c r="BB178" s="185"/>
      <c r="BC178" s="185"/>
      <c r="BD178" s="185"/>
      <c r="BE178" s="185"/>
      <c r="BF178" s="185"/>
      <c r="BG178" s="185"/>
      <c r="BH178" s="185"/>
      <c r="BI178" s="185"/>
      <c r="BJ178" s="185"/>
      <c r="BK178" s="185"/>
      <c r="BL178" s="185"/>
      <c r="BM178" s="185"/>
      <c r="BN178" s="185"/>
      <c r="BO178" s="185"/>
      <c r="BP178" s="185"/>
      <c r="BR178" s="185"/>
      <c r="EX178" s="183"/>
      <c r="EY178" s="183"/>
      <c r="EZ178" s="183"/>
      <c r="FA178" s="183"/>
      <c r="FB178" s="183"/>
      <c r="FC178" s="183"/>
      <c r="FD178" s="183"/>
      <c r="FE178" s="183"/>
    </row>
    <row r="179" spans="1:161" ht="4.5" customHeight="1">
      <c r="A179" s="10" t="s">
        <v>13</v>
      </c>
      <c r="B179" s="11"/>
      <c r="C179" s="11"/>
      <c r="D179" s="11"/>
      <c r="E179" s="11"/>
      <c r="F179" s="11"/>
      <c r="G179" s="11"/>
      <c r="H179" s="13"/>
      <c r="I179" s="11"/>
      <c r="J179" s="11"/>
      <c r="K179" s="11"/>
      <c r="L179" s="11"/>
      <c r="M179" s="11"/>
      <c r="N179" s="11"/>
      <c r="O179" s="11"/>
      <c r="P179" s="11"/>
      <c r="Q179" s="11"/>
      <c r="R179" s="11"/>
      <c r="S179" s="12"/>
      <c r="T179" s="184"/>
      <c r="U179" s="184"/>
      <c r="V179" s="184"/>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R179" s="185"/>
      <c r="EX179" s="183"/>
      <c r="EY179" s="183"/>
      <c r="EZ179" s="183"/>
      <c r="FA179" s="183"/>
      <c r="FB179" s="183"/>
      <c r="FC179" s="183"/>
      <c r="FD179" s="183"/>
      <c r="FE179" s="183"/>
    </row>
    <row r="180" spans="1:161" ht="24.75" customHeight="1">
      <c r="A180" s="311" t="s">
        <v>6</v>
      </c>
      <c r="B180" s="312"/>
      <c r="C180" s="312"/>
      <c r="D180" s="312"/>
      <c r="E180" s="312"/>
      <c r="F180" s="312"/>
      <c r="G180" s="312"/>
      <c r="H180" s="312"/>
      <c r="I180" s="312"/>
      <c r="J180" s="312"/>
      <c r="K180" s="312"/>
      <c r="L180" s="312"/>
      <c r="M180" s="312"/>
      <c r="N180" s="312"/>
      <c r="O180" s="312"/>
      <c r="P180" s="312"/>
      <c r="Q180" s="312"/>
      <c r="R180" s="312"/>
      <c r="S180" s="313"/>
      <c r="T180" s="186"/>
      <c r="U180" s="186"/>
      <c r="V180" s="186"/>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R180" s="185"/>
      <c r="EX180" s="183"/>
      <c r="EY180" s="183"/>
      <c r="EZ180" s="183"/>
      <c r="FA180" s="183"/>
      <c r="FB180" s="183"/>
      <c r="FC180" s="183"/>
      <c r="FD180" s="183"/>
      <c r="FE180" s="183"/>
    </row>
    <row r="181" spans="1:161" ht="5.25" customHeight="1" thickBot="1">
      <c r="A181" s="63"/>
      <c r="B181" s="64"/>
      <c r="C181" s="64"/>
      <c r="D181" s="64"/>
      <c r="E181" s="64"/>
      <c r="F181" s="64"/>
      <c r="G181" s="64"/>
      <c r="H181" s="64"/>
      <c r="I181" s="64"/>
      <c r="J181" s="64"/>
      <c r="K181" s="64"/>
      <c r="L181" s="64"/>
      <c r="M181" s="64"/>
      <c r="N181" s="64"/>
      <c r="O181" s="64"/>
      <c r="P181" s="64"/>
      <c r="Q181" s="64"/>
      <c r="R181" s="64"/>
      <c r="S181" s="65"/>
      <c r="T181" s="187"/>
      <c r="U181" s="187"/>
      <c r="V181" s="187"/>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R181" s="185"/>
      <c r="EX181" s="183"/>
      <c r="EY181" s="183"/>
      <c r="EZ181" s="183"/>
      <c r="FA181" s="183"/>
      <c r="FB181" s="183"/>
      <c r="FC181" s="183"/>
      <c r="FD181" s="183"/>
      <c r="FE181" s="183"/>
    </row>
    <row r="182" spans="1:161" ht="5.25" customHeight="1">
      <c r="A182" s="14"/>
      <c r="B182" s="15"/>
      <c r="C182" s="15"/>
      <c r="D182" s="15"/>
      <c r="E182" s="15"/>
      <c r="F182" s="15"/>
      <c r="G182" s="15"/>
      <c r="H182" s="15"/>
      <c r="I182" s="15"/>
      <c r="J182" s="15"/>
      <c r="K182" s="15"/>
      <c r="L182" s="15"/>
      <c r="M182" s="15"/>
      <c r="N182" s="15"/>
      <c r="O182" s="15"/>
      <c r="P182" s="15"/>
      <c r="Q182" s="15"/>
      <c r="R182" s="15"/>
      <c r="S182" s="16"/>
      <c r="T182" s="187"/>
      <c r="U182" s="187"/>
      <c r="V182" s="187"/>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5"/>
      <c r="BH182" s="185"/>
      <c r="BI182" s="185"/>
      <c r="BJ182" s="185"/>
      <c r="BK182" s="185"/>
      <c r="BL182" s="185"/>
      <c r="BM182" s="185"/>
      <c r="BN182" s="185"/>
      <c r="BO182" s="185"/>
      <c r="BP182" s="185"/>
      <c r="BR182" s="185"/>
      <c r="EX182" s="183"/>
      <c r="EY182" s="183"/>
      <c r="EZ182" s="183"/>
      <c r="FA182" s="183"/>
      <c r="FB182" s="183"/>
      <c r="FC182" s="183"/>
      <c r="FD182" s="183"/>
      <c r="FE182" s="183"/>
    </row>
    <row r="183" spans="1:161" ht="47.25" customHeight="1">
      <c r="A183" s="456" t="s">
        <v>376</v>
      </c>
      <c r="B183" s="246"/>
      <c r="C183" s="246"/>
      <c r="D183" s="246"/>
      <c r="E183" s="246"/>
      <c r="G183" s="249"/>
      <c r="H183" s="249"/>
      <c r="I183" s="245" t="s">
        <v>381</v>
      </c>
      <c r="J183" s="246"/>
      <c r="K183" s="247"/>
      <c r="L183" s="243"/>
      <c r="M183" s="244"/>
      <c r="N183" s="245" t="s">
        <v>382</v>
      </c>
      <c r="O183" s="246"/>
      <c r="P183" s="247"/>
      <c r="Q183" s="243"/>
      <c r="R183" s="244"/>
      <c r="S183" s="16"/>
      <c r="T183" s="187"/>
      <c r="U183" s="187"/>
      <c r="V183" s="187"/>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R183" s="185"/>
      <c r="EX183" s="183"/>
      <c r="EY183" s="183"/>
      <c r="EZ183" s="183"/>
      <c r="FA183" s="183"/>
      <c r="FB183" s="183"/>
      <c r="FC183" s="183"/>
      <c r="FD183" s="183"/>
      <c r="FE183" s="183"/>
    </row>
    <row r="184" spans="1:184" s="164" customFormat="1" ht="6" customHeight="1">
      <c r="A184" s="234"/>
      <c r="B184" s="235"/>
      <c r="C184" s="235"/>
      <c r="D184" s="235"/>
      <c r="E184" s="235"/>
      <c r="G184" s="236"/>
      <c r="H184" s="236"/>
      <c r="I184" s="235"/>
      <c r="J184" s="235"/>
      <c r="K184" s="235"/>
      <c r="L184" s="237"/>
      <c r="M184" s="235"/>
      <c r="N184" s="235"/>
      <c r="O184" s="235"/>
      <c r="P184" s="237"/>
      <c r="Q184" s="53"/>
      <c r="R184" s="53"/>
      <c r="S184" s="16"/>
      <c r="T184" s="187"/>
      <c r="U184" s="187"/>
      <c r="V184" s="187"/>
      <c r="W184" s="165"/>
      <c r="X184" s="165"/>
      <c r="Y184" s="165"/>
      <c r="Z184" s="165"/>
      <c r="AA184" s="165"/>
      <c r="AB184" s="165"/>
      <c r="AC184" s="165"/>
      <c r="AD184" s="165"/>
      <c r="AE184" s="165"/>
      <c r="AF184" s="165"/>
      <c r="AG184" s="165"/>
      <c r="AH184" s="165"/>
      <c r="AI184" s="165"/>
      <c r="AJ184" s="189"/>
      <c r="AK184" s="189"/>
      <c r="AL184" s="189"/>
      <c r="AM184" s="189"/>
      <c r="AN184" s="189"/>
      <c r="AO184" s="189"/>
      <c r="AP184" s="189"/>
      <c r="AQ184" s="189"/>
      <c r="AR184" s="189"/>
      <c r="AS184" s="189"/>
      <c r="AT184" s="189"/>
      <c r="AU184" s="189"/>
      <c r="AV184" s="189"/>
      <c r="AW184" s="189"/>
      <c r="AX184" s="189"/>
      <c r="AY184" s="189"/>
      <c r="AZ184" s="189"/>
      <c r="BA184" s="189"/>
      <c r="BB184" s="189"/>
      <c r="BC184" s="189"/>
      <c r="BD184" s="189"/>
      <c r="BE184" s="189"/>
      <c r="BF184" s="189"/>
      <c r="BG184" s="189"/>
      <c r="BH184" s="189"/>
      <c r="BI184" s="189"/>
      <c r="BJ184" s="189"/>
      <c r="BK184" s="189"/>
      <c r="BL184" s="189"/>
      <c r="BM184" s="189"/>
      <c r="BN184" s="189"/>
      <c r="BO184" s="189"/>
      <c r="BP184" s="189"/>
      <c r="BR184" s="189"/>
      <c r="EX184" s="165"/>
      <c r="EY184" s="165"/>
      <c r="EZ184" s="165"/>
      <c r="FA184" s="165"/>
      <c r="FB184" s="165"/>
      <c r="FC184" s="165"/>
      <c r="FD184" s="165"/>
      <c r="FE184" s="165"/>
      <c r="GB184" s="200"/>
    </row>
    <row r="185" spans="1:161" ht="86.25" customHeight="1">
      <c r="A185" s="456" t="s">
        <v>383</v>
      </c>
      <c r="B185" s="246"/>
      <c r="C185" s="249" t="s">
        <v>13</v>
      </c>
      <c r="D185" s="249"/>
      <c r="E185" s="249"/>
      <c r="F185" s="249"/>
      <c r="G185" s="249"/>
      <c r="H185" s="249"/>
      <c r="I185" s="249"/>
      <c r="J185" s="249"/>
      <c r="K185" s="249"/>
      <c r="L185" s="249"/>
      <c r="M185" s="249"/>
      <c r="N185" s="249"/>
      <c r="O185" s="249"/>
      <c r="P185" s="249"/>
      <c r="Q185" s="249"/>
      <c r="R185" s="249"/>
      <c r="S185" s="16"/>
      <c r="T185" s="187"/>
      <c r="U185" s="187"/>
      <c r="V185" s="187"/>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R185" s="185"/>
      <c r="EX185" s="183"/>
      <c r="EY185" s="183"/>
      <c r="EZ185" s="183"/>
      <c r="FA185" s="183"/>
      <c r="FB185" s="183"/>
      <c r="FC185" s="183"/>
      <c r="FD185" s="183"/>
      <c r="FE185" s="183"/>
    </row>
    <row r="186" spans="1:161" ht="9" customHeight="1" thickBot="1">
      <c r="A186" s="14"/>
      <c r="B186" s="15"/>
      <c r="C186" s="15"/>
      <c r="D186" s="15"/>
      <c r="E186" s="15"/>
      <c r="F186" s="15"/>
      <c r="G186" s="15"/>
      <c r="H186" s="15"/>
      <c r="I186" s="15"/>
      <c r="J186" s="15"/>
      <c r="K186" s="15"/>
      <c r="L186" s="15"/>
      <c r="M186" s="15"/>
      <c r="N186" s="15"/>
      <c r="O186" s="15"/>
      <c r="P186" s="15"/>
      <c r="Q186" s="15"/>
      <c r="R186" s="15"/>
      <c r="S186" s="16"/>
      <c r="T186" s="187"/>
      <c r="U186" s="187"/>
      <c r="V186" s="187"/>
      <c r="AJ186" s="185"/>
      <c r="AK186" s="185"/>
      <c r="AL186" s="185"/>
      <c r="AM186" s="185"/>
      <c r="AN186" s="185"/>
      <c r="AO186" s="185"/>
      <c r="AP186" s="185"/>
      <c r="AQ186" s="185"/>
      <c r="AR186" s="185"/>
      <c r="AS186" s="185"/>
      <c r="AT186" s="185"/>
      <c r="AU186" s="185"/>
      <c r="AV186" s="185"/>
      <c r="AW186" s="185"/>
      <c r="AX186" s="185"/>
      <c r="AY186" s="185"/>
      <c r="AZ186" s="185"/>
      <c r="BA186" s="185"/>
      <c r="BB186" s="185"/>
      <c r="BC186" s="185"/>
      <c r="BD186" s="185"/>
      <c r="BE186" s="185"/>
      <c r="BF186" s="185"/>
      <c r="BG186" s="185"/>
      <c r="BH186" s="185"/>
      <c r="BI186" s="185"/>
      <c r="BJ186" s="185"/>
      <c r="BK186" s="185"/>
      <c r="BL186" s="185"/>
      <c r="BM186" s="185"/>
      <c r="BN186" s="185"/>
      <c r="BO186" s="185"/>
      <c r="BP186" s="185"/>
      <c r="BR186" s="185"/>
      <c r="EX186" s="183"/>
      <c r="EY186" s="183"/>
      <c r="EZ186" s="183"/>
      <c r="FA186" s="183"/>
      <c r="FB186" s="183"/>
      <c r="FC186" s="183"/>
      <c r="FD186" s="183"/>
      <c r="FE186" s="183"/>
    </row>
    <row r="187" spans="1:161" s="193" customFormat="1" ht="31.5" customHeight="1">
      <c r="A187" s="304" t="s">
        <v>184</v>
      </c>
      <c r="B187" s="305"/>
      <c r="C187" s="305"/>
      <c r="D187" s="305"/>
      <c r="E187" s="305"/>
      <c r="F187" s="305"/>
      <c r="G187" s="305"/>
      <c r="H187" s="305"/>
      <c r="I187" s="305"/>
      <c r="J187" s="305"/>
      <c r="K187" s="305"/>
      <c r="L187" s="305"/>
      <c r="M187" s="305"/>
      <c r="N187" s="305"/>
      <c r="O187" s="305"/>
      <c r="P187" s="305"/>
      <c r="Q187" s="305"/>
      <c r="R187" s="305"/>
      <c r="S187" s="306"/>
      <c r="T187" s="190"/>
      <c r="U187" s="190"/>
      <c r="V187" s="190"/>
      <c r="W187" s="191"/>
      <c r="X187" s="191"/>
      <c r="Y187" s="191"/>
      <c r="Z187" s="191"/>
      <c r="AA187" s="191"/>
      <c r="AB187" s="191"/>
      <c r="AC187" s="191"/>
      <c r="AD187" s="191"/>
      <c r="AE187" s="191"/>
      <c r="AF187" s="191"/>
      <c r="AG187" s="191"/>
      <c r="AH187" s="191"/>
      <c r="AI187" s="191"/>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2"/>
      <c r="BF187" s="192"/>
      <c r="BG187" s="192"/>
      <c r="BH187" s="192"/>
      <c r="BI187" s="192"/>
      <c r="BJ187" s="192"/>
      <c r="BK187" s="192"/>
      <c r="BL187" s="192"/>
      <c r="BM187" s="192"/>
      <c r="BN187" s="192"/>
      <c r="BO187" s="192"/>
      <c r="BP187" s="192"/>
      <c r="BR187" s="192"/>
      <c r="EX187" s="191"/>
      <c r="EY187" s="191"/>
      <c r="EZ187" s="191"/>
      <c r="FA187" s="191"/>
      <c r="FB187" s="191"/>
      <c r="FC187" s="191"/>
      <c r="FD187" s="191"/>
      <c r="FE187" s="191"/>
    </row>
    <row r="188" spans="1:161" ht="191.25" customHeight="1">
      <c r="A188" s="337" t="s">
        <v>185</v>
      </c>
      <c r="B188" s="410"/>
      <c r="C188" s="243" t="s">
        <v>13</v>
      </c>
      <c r="D188" s="269"/>
      <c r="E188" s="269"/>
      <c r="F188" s="269"/>
      <c r="G188" s="269"/>
      <c r="H188" s="269"/>
      <c r="I188" s="269"/>
      <c r="J188" s="269"/>
      <c r="K188" s="269"/>
      <c r="L188" s="269"/>
      <c r="M188" s="269"/>
      <c r="N188" s="269"/>
      <c r="O188" s="269"/>
      <c r="P188" s="269"/>
      <c r="Q188" s="269"/>
      <c r="R188" s="244"/>
      <c r="S188" s="99"/>
      <c r="T188" s="199"/>
      <c r="U188" s="199"/>
      <c r="V188" s="199"/>
      <c r="Y188" s="183" t="s">
        <v>29</v>
      </c>
      <c r="AJ188" s="185">
        <v>7</v>
      </c>
      <c r="AK188" s="185"/>
      <c r="AL188" s="185"/>
      <c r="AM188" s="185"/>
      <c r="AN188" s="185"/>
      <c r="AO188" s="185"/>
      <c r="AP188" s="185"/>
      <c r="AQ188" s="185"/>
      <c r="AR188" s="185"/>
      <c r="AS188" s="185"/>
      <c r="AT188" s="185"/>
      <c r="AU188" s="185"/>
      <c r="AV188" s="185"/>
      <c r="AW188" s="185"/>
      <c r="AX188" s="185"/>
      <c r="AY188" s="185"/>
      <c r="AZ188" s="185"/>
      <c r="BA188" s="185"/>
      <c r="BB188" s="185"/>
      <c r="BC188" s="185"/>
      <c r="BD188" s="185"/>
      <c r="BE188" s="185"/>
      <c r="BF188" s="185"/>
      <c r="BG188" s="185"/>
      <c r="BH188" s="185"/>
      <c r="BI188" s="185"/>
      <c r="BJ188" s="185"/>
      <c r="BK188" s="185"/>
      <c r="BL188" s="185"/>
      <c r="BM188" s="185"/>
      <c r="BN188" s="185"/>
      <c r="BO188" s="185"/>
      <c r="BP188" s="185"/>
      <c r="BR188" s="185"/>
      <c r="EX188" s="183"/>
      <c r="EY188" s="183"/>
      <c r="EZ188" s="183"/>
      <c r="FA188" s="183"/>
      <c r="FB188" s="183"/>
      <c r="FC188" s="183"/>
      <c r="FD188" s="183"/>
      <c r="FE188" s="183"/>
    </row>
    <row r="189" spans="1:161" ht="12.75" customHeight="1" thickBot="1">
      <c r="A189" s="18"/>
      <c r="B189" s="19"/>
      <c r="C189" s="20"/>
      <c r="D189" s="20"/>
      <c r="E189" s="21"/>
      <c r="F189" s="19"/>
      <c r="G189" s="19"/>
      <c r="H189" s="131"/>
      <c r="I189" s="19"/>
      <c r="J189" s="22"/>
      <c r="K189" s="22"/>
      <c r="L189" s="23"/>
      <c r="M189" s="23"/>
      <c r="N189" s="24"/>
      <c r="O189" s="24"/>
      <c r="P189" s="19"/>
      <c r="Q189" s="19"/>
      <c r="R189" s="19"/>
      <c r="S189" s="25"/>
      <c r="T189" s="183"/>
      <c r="U189" s="183"/>
      <c r="V189" s="183"/>
      <c r="Y189" s="183" t="s">
        <v>30</v>
      </c>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R189" s="185"/>
      <c r="EX189" s="183"/>
      <c r="EY189" s="183"/>
      <c r="EZ189" s="183"/>
      <c r="FA189" s="183"/>
      <c r="FB189" s="183"/>
      <c r="FC189" s="183"/>
      <c r="FD189" s="183"/>
      <c r="FE189" s="183"/>
    </row>
    <row r="190" spans="1:70" s="215" customFormat="1" ht="31.5" customHeight="1">
      <c r="A190" s="279" t="s">
        <v>59</v>
      </c>
      <c r="B190" s="280"/>
      <c r="C190" s="280"/>
      <c r="D190" s="280"/>
      <c r="E190" s="280"/>
      <c r="F190" s="100"/>
      <c r="G190" s="100"/>
      <c r="H190" s="101"/>
      <c r="I190" s="102"/>
      <c r="J190" s="102"/>
      <c r="K190" s="102"/>
      <c r="L190" s="102"/>
      <c r="M190" s="211"/>
      <c r="N190" s="154"/>
      <c r="O190" s="154"/>
      <c r="P190" s="425" t="s">
        <v>60</v>
      </c>
      <c r="Q190" s="425"/>
      <c r="R190" s="425"/>
      <c r="S190" s="103"/>
      <c r="T190" s="212"/>
      <c r="U190" s="212"/>
      <c r="V190" s="212"/>
      <c r="W190" s="213"/>
      <c r="X190" s="213" t="s">
        <v>13</v>
      </c>
      <c r="Y190" s="213"/>
      <c r="Z190" s="213"/>
      <c r="AA190" s="213"/>
      <c r="AB190" s="213"/>
      <c r="AC190" s="213"/>
      <c r="AD190" s="213"/>
      <c r="AE190" s="213"/>
      <c r="AF190" s="213"/>
      <c r="AG190" s="213"/>
      <c r="AH190" s="213"/>
      <c r="AI190" s="213"/>
      <c r="AJ190" s="214"/>
      <c r="AK190" s="214"/>
      <c r="AL190" s="214"/>
      <c r="AM190" s="214"/>
      <c r="AN190" s="214"/>
      <c r="AO190" s="214"/>
      <c r="AP190" s="214"/>
      <c r="AQ190" s="214"/>
      <c r="AR190" s="214"/>
      <c r="AS190" s="214"/>
      <c r="AT190" s="214"/>
      <c r="AU190" s="214"/>
      <c r="AV190" s="214"/>
      <c r="AW190" s="214"/>
      <c r="AX190" s="214"/>
      <c r="AY190" s="214"/>
      <c r="AZ190" s="214"/>
      <c r="BA190" s="214"/>
      <c r="BB190" s="214"/>
      <c r="BC190" s="214"/>
      <c r="BD190" s="214"/>
      <c r="BE190" s="214"/>
      <c r="BF190" s="214"/>
      <c r="BG190" s="214"/>
      <c r="BH190" s="214"/>
      <c r="BI190" s="214"/>
      <c r="BJ190" s="214"/>
      <c r="BK190" s="214"/>
      <c r="BL190" s="214"/>
      <c r="BM190" s="214"/>
      <c r="BN190" s="214"/>
      <c r="BO190" s="214"/>
      <c r="BP190" s="214"/>
      <c r="BR190" s="214"/>
    </row>
    <row r="191" spans="1:70" ht="30" customHeight="1">
      <c r="A191" s="452" t="s">
        <v>401</v>
      </c>
      <c r="B191" s="453"/>
      <c r="C191" s="453"/>
      <c r="D191" s="453"/>
      <c r="E191" s="453"/>
      <c r="F191" s="453"/>
      <c r="G191" s="453"/>
      <c r="H191" s="453"/>
      <c r="I191" s="453"/>
      <c r="J191" s="453"/>
      <c r="K191" s="453"/>
      <c r="L191" s="453"/>
      <c r="M191" s="453"/>
      <c r="N191" s="453"/>
      <c r="O191" s="453"/>
      <c r="P191" s="127"/>
      <c r="Q191" s="239"/>
      <c r="R191" s="127"/>
      <c r="S191" s="2"/>
      <c r="T191" s="199"/>
      <c r="U191" s="199"/>
      <c r="V191" s="199"/>
      <c r="AJ191" s="185"/>
      <c r="AK191" s="185"/>
      <c r="AL191" s="185"/>
      <c r="AM191" s="185"/>
      <c r="AN191" s="185"/>
      <c r="AO191" s="216"/>
      <c r="AP191" s="379"/>
      <c r="AQ191" s="379"/>
      <c r="AR191" s="185"/>
      <c r="AS191" s="380" t="s">
        <v>13</v>
      </c>
      <c r="AT191" s="380"/>
      <c r="AU191" s="381"/>
      <c r="AV191" s="381"/>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R191" s="217"/>
    </row>
    <row r="192" spans="1:70" ht="10.5" customHeight="1">
      <c r="A192" s="155"/>
      <c r="B192" s="156"/>
      <c r="C192" s="156"/>
      <c r="D192" s="156"/>
      <c r="E192" s="156"/>
      <c r="F192" s="156"/>
      <c r="G192" s="156"/>
      <c r="H192" s="157"/>
      <c r="I192" s="156"/>
      <c r="J192" s="156"/>
      <c r="K192" s="156"/>
      <c r="L192" s="156"/>
      <c r="M192" s="156"/>
      <c r="N192" s="158"/>
      <c r="O192" s="158"/>
      <c r="P192" s="127"/>
      <c r="Q192" s="127"/>
      <c r="R192" s="127"/>
      <c r="S192" s="2"/>
      <c r="T192" s="199"/>
      <c r="U192" s="199"/>
      <c r="V192" s="199"/>
      <c r="X192" s="218"/>
      <c r="Y192" s="219"/>
      <c r="Z192" s="219"/>
      <c r="AA192" s="219"/>
      <c r="AB192" s="219"/>
      <c r="AC192" s="219"/>
      <c r="AD192" s="219"/>
      <c r="AE192" s="219"/>
      <c r="AF192" s="219"/>
      <c r="AG192" s="219"/>
      <c r="AH192" s="219"/>
      <c r="AI192" s="219"/>
      <c r="AJ192" s="220"/>
      <c r="AK192" s="220"/>
      <c r="AL192" s="220"/>
      <c r="AM192" s="220"/>
      <c r="AN192" s="220"/>
      <c r="AO192" s="220"/>
      <c r="AP192" s="216"/>
      <c r="AQ192" s="216"/>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R192" s="185"/>
    </row>
    <row r="193" spans="1:96" s="127" customFormat="1" ht="30" customHeight="1">
      <c r="A193" s="452" t="s">
        <v>402</v>
      </c>
      <c r="B193" s="453"/>
      <c r="C193" s="453"/>
      <c r="D193" s="453"/>
      <c r="E193" s="453"/>
      <c r="F193" s="453"/>
      <c r="G193" s="453"/>
      <c r="H193" s="453"/>
      <c r="I193" s="453"/>
      <c r="J193" s="453"/>
      <c r="K193" s="453"/>
      <c r="L193" s="453"/>
      <c r="M193" s="453"/>
      <c r="N193" s="453"/>
      <c r="O193" s="453"/>
      <c r="Q193" s="239"/>
      <c r="S193" s="2"/>
      <c r="T193" s="199"/>
      <c r="U193" s="199"/>
      <c r="V193" s="199"/>
      <c r="W193" s="218" t="s">
        <v>377</v>
      </c>
      <c r="X193" s="218"/>
      <c r="Y193" s="218"/>
      <c r="Z193" s="218"/>
      <c r="AA193" s="218"/>
      <c r="AB193" s="218"/>
      <c r="AC193" s="218"/>
      <c r="AD193" s="218"/>
      <c r="AE193" s="218"/>
      <c r="AF193" s="218"/>
      <c r="AG193" s="218"/>
      <c r="AH193" s="218"/>
      <c r="AI193" s="218"/>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R193" s="216"/>
      <c r="CD193" s="233"/>
      <c r="CG193" s="233"/>
      <c r="CJ193" s="233"/>
      <c r="CK193" s="233"/>
      <c r="CL193" s="233"/>
      <c r="CM193" s="233"/>
      <c r="CN193" s="233"/>
      <c r="CO193" s="233"/>
      <c r="CP193" s="233"/>
      <c r="CQ193" s="233"/>
      <c r="CR193" s="233"/>
    </row>
    <row r="194" spans="1:70" ht="10.5" customHeight="1">
      <c r="A194" s="159"/>
      <c r="B194" s="160"/>
      <c r="C194" s="160"/>
      <c r="D194" s="160"/>
      <c r="E194" s="160"/>
      <c r="F194" s="160"/>
      <c r="G194" s="160"/>
      <c r="H194" s="157"/>
      <c r="I194" s="160"/>
      <c r="J194" s="160"/>
      <c r="K194" s="160"/>
      <c r="L194" s="160"/>
      <c r="M194" s="156"/>
      <c r="N194" s="158"/>
      <c r="O194" s="158"/>
      <c r="P194" s="127"/>
      <c r="Q194" s="127"/>
      <c r="R194" s="127"/>
      <c r="S194" s="2"/>
      <c r="T194" s="199"/>
      <c r="U194" s="199"/>
      <c r="V194" s="199"/>
      <c r="W194" s="183" t="s">
        <v>378</v>
      </c>
      <c r="AJ194" s="185"/>
      <c r="AK194" s="185"/>
      <c r="AL194" s="185"/>
      <c r="AM194" s="185"/>
      <c r="AN194" s="185"/>
      <c r="AO194" s="185"/>
      <c r="AP194" s="185"/>
      <c r="AQ194" s="185"/>
      <c r="AR194" s="185"/>
      <c r="AS194" s="185"/>
      <c r="AT194" s="185"/>
      <c r="AU194" s="185"/>
      <c r="AV194" s="185"/>
      <c r="AW194" s="185"/>
      <c r="AX194" s="185"/>
      <c r="AY194" s="185"/>
      <c r="AZ194" s="185"/>
      <c r="BA194" s="185"/>
      <c r="BB194" s="185"/>
      <c r="BC194" s="185"/>
      <c r="BD194" s="185"/>
      <c r="BE194" s="185"/>
      <c r="BF194" s="185"/>
      <c r="BG194" s="185"/>
      <c r="BH194" s="185"/>
      <c r="BI194" s="185"/>
      <c r="BJ194" s="185"/>
      <c r="BK194" s="185"/>
      <c r="BL194" s="185"/>
      <c r="BM194" s="185"/>
      <c r="BN194" s="185"/>
      <c r="BO194" s="185"/>
      <c r="BP194" s="185"/>
      <c r="BR194" s="185"/>
    </row>
    <row r="195" spans="1:70" ht="30" customHeight="1">
      <c r="A195" s="454" t="s">
        <v>357</v>
      </c>
      <c r="B195" s="455"/>
      <c r="C195" s="455"/>
      <c r="D195" s="455"/>
      <c r="E195" s="455"/>
      <c r="F195" s="455"/>
      <c r="G195" s="455"/>
      <c r="H195" s="455"/>
      <c r="I195" s="455"/>
      <c r="J195" s="455"/>
      <c r="K195" s="455"/>
      <c r="L195" s="455"/>
      <c r="M195" s="455"/>
      <c r="N195" s="455"/>
      <c r="O195" s="455"/>
      <c r="P195" s="127"/>
      <c r="Q195" s="424"/>
      <c r="R195" s="127"/>
      <c r="S195" s="2"/>
      <c r="T195" s="199"/>
      <c r="U195" s="199"/>
      <c r="V195" s="199"/>
      <c r="W195" s="183" t="s">
        <v>379</v>
      </c>
      <c r="AJ195" s="185"/>
      <c r="AK195" s="185"/>
      <c r="AL195" s="185"/>
      <c r="AM195" s="185"/>
      <c r="AN195" s="185"/>
      <c r="AO195" s="185"/>
      <c r="AP195" s="185"/>
      <c r="AQ195" s="185"/>
      <c r="AR195" s="185"/>
      <c r="AS195" s="185"/>
      <c r="AT195" s="185"/>
      <c r="AU195" s="185"/>
      <c r="AV195" s="185"/>
      <c r="AW195" s="185"/>
      <c r="AX195" s="185"/>
      <c r="AY195" s="185"/>
      <c r="AZ195" s="185"/>
      <c r="BA195" s="185"/>
      <c r="BB195" s="185"/>
      <c r="BC195" s="185"/>
      <c r="BD195" s="185"/>
      <c r="BE195" s="185"/>
      <c r="BF195" s="185"/>
      <c r="BG195" s="185"/>
      <c r="BH195" s="185"/>
      <c r="BI195" s="185"/>
      <c r="BJ195" s="185"/>
      <c r="BK195" s="185"/>
      <c r="BL195" s="185"/>
      <c r="BM195" s="185"/>
      <c r="BN195" s="185"/>
      <c r="BO195" s="185"/>
      <c r="BP195" s="185"/>
      <c r="BR195" s="185"/>
    </row>
    <row r="196" spans="1:70" ht="38.25" customHeight="1">
      <c r="A196" s="454"/>
      <c r="B196" s="455"/>
      <c r="C196" s="455"/>
      <c r="D196" s="455"/>
      <c r="E196" s="455"/>
      <c r="F196" s="455"/>
      <c r="G196" s="455"/>
      <c r="H196" s="455"/>
      <c r="I196" s="455"/>
      <c r="J196" s="455"/>
      <c r="K196" s="455"/>
      <c r="L196" s="455"/>
      <c r="M196" s="455"/>
      <c r="N196" s="455"/>
      <c r="O196" s="455"/>
      <c r="P196" s="127"/>
      <c r="Q196" s="424"/>
      <c r="R196" s="127"/>
      <c r="S196" s="2"/>
      <c r="T196" s="199"/>
      <c r="U196" s="199"/>
      <c r="V196" s="199"/>
      <c r="W196" s="183" t="s">
        <v>380</v>
      </c>
      <c r="AJ196" s="185"/>
      <c r="AK196" s="185"/>
      <c r="AL196" s="185"/>
      <c r="AM196" s="185"/>
      <c r="AN196" s="185"/>
      <c r="AO196" s="185"/>
      <c r="AP196" s="185"/>
      <c r="AQ196" s="185"/>
      <c r="AR196" s="185"/>
      <c r="AS196" s="185"/>
      <c r="AT196" s="185"/>
      <c r="AU196" s="185"/>
      <c r="AV196" s="185"/>
      <c r="AW196" s="185"/>
      <c r="AX196" s="185"/>
      <c r="AY196" s="185"/>
      <c r="AZ196" s="185"/>
      <c r="BA196" s="185"/>
      <c r="BB196" s="185"/>
      <c r="BC196" s="185"/>
      <c r="BD196" s="185"/>
      <c r="BE196" s="185"/>
      <c r="BF196" s="185"/>
      <c r="BG196" s="185"/>
      <c r="BH196" s="185"/>
      <c r="BI196" s="185"/>
      <c r="BJ196" s="185"/>
      <c r="BK196" s="185"/>
      <c r="BL196" s="185"/>
      <c r="BM196" s="185"/>
      <c r="BN196" s="185"/>
      <c r="BO196" s="185"/>
      <c r="BP196" s="185"/>
      <c r="BR196" s="185"/>
    </row>
    <row r="197" spans="1:70" ht="10.5" customHeight="1">
      <c r="A197" s="159"/>
      <c r="B197" s="160"/>
      <c r="C197" s="160"/>
      <c r="D197" s="160"/>
      <c r="E197" s="160"/>
      <c r="F197" s="160"/>
      <c r="G197" s="160"/>
      <c r="H197" s="157"/>
      <c r="I197" s="160"/>
      <c r="J197" s="160"/>
      <c r="K197" s="160"/>
      <c r="L197" s="160"/>
      <c r="M197" s="156"/>
      <c r="N197" s="158"/>
      <c r="O197" s="158"/>
      <c r="P197" s="127"/>
      <c r="Q197" s="127"/>
      <c r="R197" s="127"/>
      <c r="S197" s="2"/>
      <c r="T197" s="199"/>
      <c r="U197" s="199"/>
      <c r="V197" s="199"/>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R197" s="185"/>
    </row>
    <row r="198" spans="1:70" ht="30" customHeight="1">
      <c r="A198" s="452" t="s">
        <v>291</v>
      </c>
      <c r="B198" s="453"/>
      <c r="C198" s="453"/>
      <c r="D198" s="453"/>
      <c r="E198" s="453"/>
      <c r="F198" s="453"/>
      <c r="G198" s="453"/>
      <c r="H198" s="453"/>
      <c r="I198" s="453"/>
      <c r="J198" s="453"/>
      <c r="K198" s="453"/>
      <c r="L198" s="453"/>
      <c r="M198" s="453"/>
      <c r="N198" s="453"/>
      <c r="O198" s="453"/>
      <c r="P198" s="127"/>
      <c r="Q198" s="239"/>
      <c r="R198" s="127"/>
      <c r="S198" s="2"/>
      <c r="T198" s="199"/>
      <c r="U198" s="199"/>
      <c r="V198" s="199"/>
      <c r="AJ198" s="185"/>
      <c r="AK198" s="185"/>
      <c r="AL198" s="185"/>
      <c r="AM198" s="185"/>
      <c r="AN198" s="185"/>
      <c r="AO198" s="185"/>
      <c r="AP198" s="185"/>
      <c r="AQ198" s="185"/>
      <c r="AR198" s="185"/>
      <c r="AS198" s="185"/>
      <c r="AT198" s="185"/>
      <c r="AU198" s="185"/>
      <c r="AV198" s="185"/>
      <c r="AW198" s="185"/>
      <c r="AX198" s="185"/>
      <c r="AY198" s="185"/>
      <c r="AZ198" s="185"/>
      <c r="BA198" s="185"/>
      <c r="BB198" s="185"/>
      <c r="BC198" s="185"/>
      <c r="BD198" s="185"/>
      <c r="BE198" s="185"/>
      <c r="BF198" s="185"/>
      <c r="BG198" s="185"/>
      <c r="BH198" s="185"/>
      <c r="BI198" s="185"/>
      <c r="BJ198" s="185"/>
      <c r="BK198" s="185"/>
      <c r="BL198" s="185"/>
      <c r="BM198" s="185"/>
      <c r="BN198" s="185"/>
      <c r="BO198" s="185"/>
      <c r="BP198" s="185"/>
      <c r="BR198" s="185"/>
    </row>
    <row r="199" spans="1:70" ht="10.5" customHeight="1">
      <c r="A199" s="155"/>
      <c r="B199" s="156"/>
      <c r="C199" s="156"/>
      <c r="D199" s="156"/>
      <c r="E199" s="156"/>
      <c r="F199" s="156"/>
      <c r="G199" s="156"/>
      <c r="H199" s="157"/>
      <c r="I199" s="161" t="s">
        <v>13</v>
      </c>
      <c r="J199" s="156"/>
      <c r="K199" s="156"/>
      <c r="L199" s="161" t="s">
        <v>13</v>
      </c>
      <c r="M199" s="158"/>
      <c r="N199" s="158"/>
      <c r="O199" s="161"/>
      <c r="P199" s="43"/>
      <c r="Q199" s="78" t="s">
        <v>13</v>
      </c>
      <c r="R199" s="127"/>
      <c r="S199" s="2"/>
      <c r="T199" s="199"/>
      <c r="U199" s="199"/>
      <c r="V199" s="199"/>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R199" s="185"/>
    </row>
    <row r="200" spans="1:70" ht="30" customHeight="1">
      <c r="A200" s="452" t="s">
        <v>215</v>
      </c>
      <c r="B200" s="453"/>
      <c r="C200" s="453"/>
      <c r="D200" s="453"/>
      <c r="E200" s="453"/>
      <c r="F200" s="453"/>
      <c r="G200" s="453"/>
      <c r="H200" s="453"/>
      <c r="I200" s="453"/>
      <c r="J200" s="453"/>
      <c r="K200" s="453"/>
      <c r="L200" s="453"/>
      <c r="M200" s="453"/>
      <c r="N200" s="453"/>
      <c r="O200" s="453"/>
      <c r="P200" s="127"/>
      <c r="Q200" s="239"/>
      <c r="R200" s="127"/>
      <c r="S200" s="2"/>
      <c r="T200" s="199"/>
      <c r="U200" s="199"/>
      <c r="V200" s="199"/>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5"/>
      <c r="BH200" s="185"/>
      <c r="BI200" s="185"/>
      <c r="BJ200" s="185"/>
      <c r="BK200" s="185"/>
      <c r="BL200" s="185"/>
      <c r="BM200" s="185"/>
      <c r="BN200" s="185"/>
      <c r="BO200" s="185"/>
      <c r="BP200" s="185"/>
      <c r="BR200" s="185"/>
    </row>
    <row r="201" spans="1:70" ht="15.75" customHeight="1">
      <c r="A201" s="458" t="s">
        <v>397</v>
      </c>
      <c r="B201" s="459"/>
      <c r="C201" s="459"/>
      <c r="D201" s="459"/>
      <c r="E201" s="459"/>
      <c r="F201" s="459"/>
      <c r="G201" s="459"/>
      <c r="H201" s="459"/>
      <c r="I201" s="459"/>
      <c r="J201" s="459"/>
      <c r="K201" s="459"/>
      <c r="L201" s="459"/>
      <c r="M201" s="459"/>
      <c r="N201" s="459"/>
      <c r="O201" s="459"/>
      <c r="P201" s="127"/>
      <c r="Q201" s="127"/>
      <c r="R201" s="127"/>
      <c r="S201" s="2"/>
      <c r="T201" s="199"/>
      <c r="U201" s="199"/>
      <c r="V201" s="199"/>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R201" s="185"/>
    </row>
    <row r="202" spans="1:70" ht="24" customHeight="1" thickBot="1">
      <c r="A202" s="106"/>
      <c r="B202" s="107"/>
      <c r="C202" s="107"/>
      <c r="D202" s="107"/>
      <c r="E202" s="107"/>
      <c r="F202" s="107"/>
      <c r="G202" s="107"/>
      <c r="H202" s="107"/>
      <c r="I202" s="108" t="s">
        <v>13</v>
      </c>
      <c r="J202" s="131"/>
      <c r="K202" s="131"/>
      <c r="L202" s="108" t="s">
        <v>13</v>
      </c>
      <c r="M202" s="24"/>
      <c r="N202" s="108" t="s">
        <v>13</v>
      </c>
      <c r="O202" s="108" t="s">
        <v>13</v>
      </c>
      <c r="P202" s="24"/>
      <c r="Q202" s="131"/>
      <c r="R202" s="131"/>
      <c r="S202" s="98"/>
      <c r="T202" s="199"/>
      <c r="U202" s="199"/>
      <c r="V202" s="199"/>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R202" s="185"/>
    </row>
    <row r="203" spans="1:45" s="223" customFormat="1" ht="51" customHeight="1">
      <c r="A203" s="261" t="s">
        <v>292</v>
      </c>
      <c r="B203" s="262"/>
      <c r="C203" s="262"/>
      <c r="D203" s="262"/>
      <c r="E203" s="262"/>
      <c r="F203" s="262"/>
      <c r="G203" s="262"/>
      <c r="H203" s="262"/>
      <c r="I203" s="262"/>
      <c r="J203" s="262"/>
      <c r="K203" s="262"/>
      <c r="L203" s="262"/>
      <c r="M203" s="262"/>
      <c r="N203" s="262"/>
      <c r="O203" s="262"/>
      <c r="P203" s="262"/>
      <c r="Q203" s="262"/>
      <c r="R203" s="262"/>
      <c r="S203" s="263"/>
      <c r="T203" s="183"/>
      <c r="U203" s="183"/>
      <c r="V203" s="183"/>
      <c r="W203" s="221"/>
      <c r="X203" s="221"/>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row>
    <row r="204" spans="1:45" s="223" customFormat="1" ht="26.25" customHeight="1">
      <c r="A204" s="439" t="s">
        <v>293</v>
      </c>
      <c r="B204" s="440"/>
      <c r="C204" s="440"/>
      <c r="D204" s="438" t="s">
        <v>294</v>
      </c>
      <c r="E204" s="438"/>
      <c r="F204" s="438"/>
      <c r="G204" s="438"/>
      <c r="H204" s="438"/>
      <c r="I204" s="436" t="s">
        <v>66</v>
      </c>
      <c r="J204" s="436"/>
      <c r="K204" s="436"/>
      <c r="L204" s="436"/>
      <c r="M204" s="436"/>
      <c r="N204" s="436"/>
      <c r="O204" s="436"/>
      <c r="P204" s="436"/>
      <c r="Q204" s="436"/>
      <c r="R204" s="436"/>
      <c r="S204" s="437"/>
      <c r="T204" s="183"/>
      <c r="U204" s="183"/>
      <c r="V204" s="183"/>
      <c r="W204" s="221"/>
      <c r="X204" s="221"/>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row>
    <row r="205" spans="1:45" s="223" customFormat="1" ht="10.5" customHeight="1">
      <c r="A205" s="122"/>
      <c r="B205" s="123"/>
      <c r="C205" s="123"/>
      <c r="D205" s="123"/>
      <c r="E205" s="123"/>
      <c r="F205" s="123"/>
      <c r="G205" s="78" t="s">
        <v>13</v>
      </c>
      <c r="H205" s="123"/>
      <c r="I205" s="78" t="s">
        <v>13</v>
      </c>
      <c r="J205" s="67"/>
      <c r="K205" s="78"/>
      <c r="L205" s="67"/>
      <c r="M205" s="123"/>
      <c r="N205" s="123"/>
      <c r="O205" s="119"/>
      <c r="P205" s="224"/>
      <c r="Q205" s="224"/>
      <c r="R205" s="224"/>
      <c r="S205" s="225"/>
      <c r="T205" s="183"/>
      <c r="U205" s="183"/>
      <c r="V205" s="183"/>
      <c r="W205" s="221"/>
      <c r="X205" s="221"/>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row>
    <row r="206" spans="1:45" s="223" customFormat="1" ht="30" customHeight="1">
      <c r="A206" s="301" t="s">
        <v>295</v>
      </c>
      <c r="B206" s="302"/>
      <c r="C206" s="302"/>
      <c r="D206" s="302"/>
      <c r="E206" s="302"/>
      <c r="F206" s="302"/>
      <c r="G206" s="302"/>
      <c r="H206" s="302"/>
      <c r="I206" s="302"/>
      <c r="J206" s="302"/>
      <c r="K206" s="302"/>
      <c r="L206" s="302"/>
      <c r="M206" s="302"/>
      <c r="N206" s="302"/>
      <c r="O206" s="303"/>
      <c r="P206" s="433" t="s">
        <v>13</v>
      </c>
      <c r="Q206" s="434"/>
      <c r="R206" s="435"/>
      <c r="S206" s="225"/>
      <c r="T206" s="183"/>
      <c r="U206" s="183"/>
      <c r="V206" s="183"/>
      <c r="W206" s="221"/>
      <c r="X206" s="221"/>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row>
    <row r="207" spans="1:45" s="223" customFormat="1" ht="15.75" thickBot="1">
      <c r="A207" s="264"/>
      <c r="B207" s="265"/>
      <c r="C207" s="265"/>
      <c r="D207" s="265"/>
      <c r="E207" s="265"/>
      <c r="F207" s="265"/>
      <c r="G207" s="265"/>
      <c r="H207" s="265"/>
      <c r="I207" s="265"/>
      <c r="J207" s="265"/>
      <c r="K207" s="265"/>
      <c r="L207" s="265"/>
      <c r="M207" s="265"/>
      <c r="N207" s="265"/>
      <c r="O207" s="265"/>
      <c r="P207" s="265"/>
      <c r="Q207" s="265"/>
      <c r="R207" s="265"/>
      <c r="S207" s="266"/>
      <c r="T207" s="183"/>
      <c r="U207" s="183"/>
      <c r="V207" s="183"/>
      <c r="W207" s="221"/>
      <c r="X207" s="221"/>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row>
    <row r="208" spans="1:70" ht="19.5" customHeight="1" thickTop="1">
      <c r="A208" s="270" t="s">
        <v>179</v>
      </c>
      <c r="B208" s="271"/>
      <c r="C208" s="271"/>
      <c r="D208" s="271"/>
      <c r="E208" s="271"/>
      <c r="F208" s="271"/>
      <c r="G208" s="271"/>
      <c r="H208" s="271"/>
      <c r="I208" s="271"/>
      <c r="J208" s="271"/>
      <c r="K208" s="271"/>
      <c r="L208" s="271"/>
      <c r="M208" s="271"/>
      <c r="N208" s="271"/>
      <c r="O208" s="271"/>
      <c r="P208" s="271"/>
      <c r="Q208" s="271"/>
      <c r="R208" s="271"/>
      <c r="S208" s="272"/>
      <c r="T208" s="226"/>
      <c r="U208" s="226"/>
      <c r="V208" s="226"/>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R208" s="185"/>
    </row>
    <row r="209" spans="1:70" ht="21" customHeight="1">
      <c r="A209" s="273"/>
      <c r="B209" s="274"/>
      <c r="C209" s="274"/>
      <c r="D209" s="274"/>
      <c r="E209" s="274"/>
      <c r="F209" s="274"/>
      <c r="G209" s="274"/>
      <c r="H209" s="274"/>
      <c r="I209" s="274"/>
      <c r="J209" s="274"/>
      <c r="K209" s="274"/>
      <c r="L209" s="274"/>
      <c r="M209" s="274"/>
      <c r="N209" s="274"/>
      <c r="O209" s="274"/>
      <c r="P209" s="274"/>
      <c r="Q209" s="274"/>
      <c r="R209" s="274"/>
      <c r="S209" s="275"/>
      <c r="T209" s="227"/>
      <c r="U209" s="227"/>
      <c r="V209" s="227"/>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R209" s="185"/>
    </row>
    <row r="210" spans="1:70" ht="21" customHeight="1">
      <c r="A210" s="273"/>
      <c r="B210" s="274"/>
      <c r="C210" s="274"/>
      <c r="D210" s="274"/>
      <c r="E210" s="274"/>
      <c r="F210" s="274"/>
      <c r="G210" s="274"/>
      <c r="H210" s="274"/>
      <c r="I210" s="274"/>
      <c r="J210" s="274"/>
      <c r="K210" s="274"/>
      <c r="L210" s="274"/>
      <c r="M210" s="274"/>
      <c r="N210" s="274"/>
      <c r="O210" s="274"/>
      <c r="P210" s="274"/>
      <c r="Q210" s="274"/>
      <c r="R210" s="274"/>
      <c r="S210" s="275"/>
      <c r="T210" s="227"/>
      <c r="U210" s="227"/>
      <c r="V210" s="227"/>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R210" s="185"/>
    </row>
    <row r="211" spans="1:70" ht="21" customHeight="1">
      <c r="A211" s="273"/>
      <c r="B211" s="274"/>
      <c r="C211" s="274"/>
      <c r="D211" s="274"/>
      <c r="E211" s="274"/>
      <c r="F211" s="274"/>
      <c r="G211" s="274"/>
      <c r="H211" s="274"/>
      <c r="I211" s="274"/>
      <c r="J211" s="274"/>
      <c r="K211" s="274"/>
      <c r="L211" s="274"/>
      <c r="M211" s="274"/>
      <c r="N211" s="274"/>
      <c r="O211" s="274"/>
      <c r="P211" s="274"/>
      <c r="Q211" s="274"/>
      <c r="R211" s="274"/>
      <c r="S211" s="275"/>
      <c r="T211" s="227"/>
      <c r="U211" s="227"/>
      <c r="V211" s="227"/>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R211" s="185"/>
    </row>
    <row r="212" spans="1:70" ht="21" customHeight="1">
      <c r="A212" s="276"/>
      <c r="B212" s="277"/>
      <c r="C212" s="277"/>
      <c r="D212" s="277"/>
      <c r="E212" s="277"/>
      <c r="F212" s="277"/>
      <c r="G212" s="277"/>
      <c r="H212" s="277"/>
      <c r="I212" s="277"/>
      <c r="J212" s="277"/>
      <c r="K212" s="277"/>
      <c r="L212" s="277"/>
      <c r="M212" s="277"/>
      <c r="N212" s="277"/>
      <c r="O212" s="277"/>
      <c r="P212" s="277"/>
      <c r="Q212" s="277"/>
      <c r="R212" s="277"/>
      <c r="S212" s="278"/>
      <c r="T212" s="227"/>
      <c r="U212" s="227"/>
      <c r="V212" s="227"/>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R212" s="185"/>
    </row>
    <row r="213" spans="1:70" ht="7.5" customHeight="1">
      <c r="A213" s="104"/>
      <c r="B213" s="105"/>
      <c r="C213" s="105"/>
      <c r="D213" s="105"/>
      <c r="E213" s="105"/>
      <c r="F213" s="105"/>
      <c r="G213" s="105"/>
      <c r="H213" s="105"/>
      <c r="I213" s="127"/>
      <c r="J213" s="127"/>
      <c r="K213" s="127"/>
      <c r="L213" s="127"/>
      <c r="M213" s="127"/>
      <c r="N213" s="127"/>
      <c r="O213" s="127"/>
      <c r="P213" s="127"/>
      <c r="Q213" s="127"/>
      <c r="R213" s="127"/>
      <c r="S213" s="2"/>
      <c r="T213" s="227"/>
      <c r="U213" s="227"/>
      <c r="V213" s="227"/>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R213" s="185"/>
    </row>
    <row r="214" spans="1:70" ht="24.75" customHeight="1">
      <c r="A214" s="250" t="s">
        <v>61</v>
      </c>
      <c r="B214" s="251"/>
      <c r="C214" s="251"/>
      <c r="D214" s="251"/>
      <c r="E214" s="251"/>
      <c r="F214" s="251"/>
      <c r="G214" s="251"/>
      <c r="H214" s="251"/>
      <c r="I214" s="251"/>
      <c r="J214" s="251"/>
      <c r="K214" s="251"/>
      <c r="L214" s="251"/>
      <c r="M214" s="251"/>
      <c r="N214" s="281" t="s">
        <v>358</v>
      </c>
      <c r="O214" s="281"/>
      <c r="P214" s="281"/>
      <c r="Q214" s="281"/>
      <c r="R214" s="281"/>
      <c r="S214" s="282"/>
      <c r="AJ214" s="185"/>
      <c r="AK214" s="185"/>
      <c r="AL214" s="185"/>
      <c r="AM214" s="185"/>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R214" s="185"/>
    </row>
    <row r="215" spans="1:70" ht="24.75" customHeight="1">
      <c r="A215" s="250"/>
      <c r="B215" s="251"/>
      <c r="C215" s="251"/>
      <c r="D215" s="251"/>
      <c r="E215" s="251"/>
      <c r="F215" s="251"/>
      <c r="G215" s="251"/>
      <c r="H215" s="251"/>
      <c r="I215" s="251"/>
      <c r="J215" s="251"/>
      <c r="K215" s="251"/>
      <c r="L215" s="251"/>
      <c r="M215" s="251"/>
      <c r="N215" s="281"/>
      <c r="O215" s="281"/>
      <c r="P215" s="281"/>
      <c r="Q215" s="281"/>
      <c r="R215" s="281"/>
      <c r="S215" s="282"/>
      <c r="T215" s="228"/>
      <c r="U215" s="228"/>
      <c r="V215" s="228"/>
      <c r="AJ215" s="185"/>
      <c r="AK215" s="185"/>
      <c r="AL215" s="185"/>
      <c r="AM215" s="185"/>
      <c r="AN215" s="185"/>
      <c r="AO215" s="185"/>
      <c r="AP215" s="185"/>
      <c r="AQ215" s="185"/>
      <c r="AR215" s="185"/>
      <c r="AS215" s="185"/>
      <c r="AT215" s="185"/>
      <c r="AU215" s="185"/>
      <c r="AV215" s="185"/>
      <c r="AW215" s="185"/>
      <c r="AX215" s="185"/>
      <c r="AY215" s="185"/>
      <c r="AZ215" s="185"/>
      <c r="BA215" s="185"/>
      <c r="BB215" s="185"/>
      <c r="BC215" s="185"/>
      <c r="BD215" s="185"/>
      <c r="BE215" s="185"/>
      <c r="BF215" s="185"/>
      <c r="BG215" s="185"/>
      <c r="BH215" s="185"/>
      <c r="BI215" s="185"/>
      <c r="BJ215" s="185"/>
      <c r="BK215" s="185"/>
      <c r="BL215" s="185"/>
      <c r="BM215" s="185"/>
      <c r="BN215" s="185"/>
      <c r="BO215" s="185"/>
      <c r="BP215" s="185"/>
      <c r="BR215" s="185"/>
    </row>
    <row r="216" spans="1:70" ht="24.75" customHeight="1">
      <c r="A216" s="250"/>
      <c r="B216" s="251"/>
      <c r="C216" s="251"/>
      <c r="D216" s="251"/>
      <c r="E216" s="251"/>
      <c r="F216" s="251"/>
      <c r="G216" s="251"/>
      <c r="H216" s="251"/>
      <c r="I216" s="251"/>
      <c r="J216" s="251"/>
      <c r="K216" s="251"/>
      <c r="L216" s="251"/>
      <c r="M216" s="251"/>
      <c r="N216" s="281"/>
      <c r="O216" s="281"/>
      <c r="P216" s="281"/>
      <c r="Q216" s="281"/>
      <c r="R216" s="281"/>
      <c r="S216" s="282"/>
      <c r="T216" s="228"/>
      <c r="U216" s="228"/>
      <c r="V216" s="228"/>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R216" s="185"/>
    </row>
    <row r="217" spans="1:70" ht="9.75" customHeight="1">
      <c r="A217" s="109"/>
      <c r="B217" s="105"/>
      <c r="C217" s="105"/>
      <c r="D217" s="105"/>
      <c r="E217" s="105"/>
      <c r="F217" s="105"/>
      <c r="G217" s="105"/>
      <c r="H217" s="110"/>
      <c r="I217" s="127"/>
      <c r="J217" s="127"/>
      <c r="K217" s="127"/>
      <c r="L217" s="127"/>
      <c r="M217" s="127"/>
      <c r="N217" s="127"/>
      <c r="O217" s="127"/>
      <c r="P217" s="111"/>
      <c r="Q217" s="111"/>
      <c r="R217" s="111"/>
      <c r="S217" s="112"/>
      <c r="T217" s="228"/>
      <c r="U217" s="228"/>
      <c r="V217" s="228"/>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R217" s="185"/>
    </row>
    <row r="218" spans="1:70" ht="41.25" customHeight="1">
      <c r="A218" s="415" t="s">
        <v>386</v>
      </c>
      <c r="B218" s="416"/>
      <c r="C218" s="416"/>
      <c r="D218" s="416"/>
      <c r="E218" s="416"/>
      <c r="F218" s="416"/>
      <c r="G218" s="416"/>
      <c r="H218" s="417"/>
      <c r="I218" s="240" t="s">
        <v>13</v>
      </c>
      <c r="J218" s="127"/>
      <c r="K218" s="418" t="s">
        <v>359</v>
      </c>
      <c r="L218" s="416"/>
      <c r="M218" s="416"/>
      <c r="N218" s="416"/>
      <c r="O218" s="416"/>
      <c r="P218" s="416"/>
      <c r="Q218" s="417"/>
      <c r="R218" s="240" t="s">
        <v>13</v>
      </c>
      <c r="S218" s="112"/>
      <c r="T218" s="228"/>
      <c r="U218" s="228"/>
      <c r="V218" s="228"/>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5"/>
      <c r="BH218" s="185"/>
      <c r="BI218" s="185"/>
      <c r="BJ218" s="185"/>
      <c r="BK218" s="185"/>
      <c r="BL218" s="185"/>
      <c r="BM218" s="185"/>
      <c r="BN218" s="185"/>
      <c r="BO218" s="185"/>
      <c r="BP218" s="185"/>
      <c r="BR218" s="185"/>
    </row>
    <row r="219" spans="1:70" ht="22.5" customHeight="1">
      <c r="A219" s="104"/>
      <c r="B219" s="105"/>
      <c r="C219" s="105"/>
      <c r="D219" s="105"/>
      <c r="E219" s="105"/>
      <c r="F219" s="105"/>
      <c r="G219" s="105"/>
      <c r="H219" s="113"/>
      <c r="I219" s="127"/>
      <c r="J219" s="127"/>
      <c r="K219" s="127"/>
      <c r="L219" s="127"/>
      <c r="M219" s="127"/>
      <c r="N219" s="127"/>
      <c r="O219" s="127"/>
      <c r="P219" s="127"/>
      <c r="Q219" s="127"/>
      <c r="R219" s="127"/>
      <c r="S219" s="2"/>
      <c r="T219" s="228"/>
      <c r="U219" s="228"/>
      <c r="V219" s="228"/>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R219" s="185"/>
    </row>
    <row r="220" spans="1:70" ht="21" customHeight="1">
      <c r="A220" s="104"/>
      <c r="B220" s="252" t="s">
        <v>188</v>
      </c>
      <c r="C220" s="253"/>
      <c r="D220" s="253"/>
      <c r="E220" s="253"/>
      <c r="F220" s="253"/>
      <c r="G220" s="253"/>
      <c r="H220" s="253"/>
      <c r="I220" s="253"/>
      <c r="J220" s="253"/>
      <c r="K220" s="253"/>
      <c r="L220" s="253"/>
      <c r="M220" s="253"/>
      <c r="N220" s="253"/>
      <c r="O220" s="253"/>
      <c r="P220" s="253"/>
      <c r="Q220" s="254"/>
      <c r="R220" s="111"/>
      <c r="S220" s="2"/>
      <c r="AJ220" s="185"/>
      <c r="AK220" s="185"/>
      <c r="AL220" s="185"/>
      <c r="AM220" s="185"/>
      <c r="AN220" s="185"/>
      <c r="AO220" s="185"/>
      <c r="AP220" s="185"/>
      <c r="AQ220" s="185"/>
      <c r="AR220" s="185"/>
      <c r="AS220" s="185"/>
      <c r="AT220" s="185"/>
      <c r="AU220" s="185"/>
      <c r="AV220" s="185"/>
      <c r="AW220" s="185"/>
      <c r="AX220" s="185"/>
      <c r="AY220" s="185"/>
      <c r="AZ220" s="185"/>
      <c r="BA220" s="185"/>
      <c r="BB220" s="185"/>
      <c r="BC220" s="185"/>
      <c r="BD220" s="185"/>
      <c r="BE220" s="185"/>
      <c r="BF220" s="185"/>
      <c r="BG220" s="185"/>
      <c r="BH220" s="185"/>
      <c r="BI220" s="185"/>
      <c r="BJ220" s="185"/>
      <c r="BK220" s="185"/>
      <c r="BL220" s="185"/>
      <c r="BM220" s="185"/>
      <c r="BN220" s="185"/>
      <c r="BO220" s="185"/>
      <c r="BP220" s="185"/>
      <c r="BR220" s="185"/>
    </row>
    <row r="221" spans="1:70" ht="21" customHeight="1">
      <c r="A221" s="104"/>
      <c r="B221" s="255"/>
      <c r="C221" s="256"/>
      <c r="D221" s="256"/>
      <c r="E221" s="256"/>
      <c r="F221" s="256"/>
      <c r="G221" s="256"/>
      <c r="H221" s="256"/>
      <c r="I221" s="256"/>
      <c r="J221" s="256"/>
      <c r="K221" s="256"/>
      <c r="L221" s="256"/>
      <c r="M221" s="256"/>
      <c r="N221" s="256"/>
      <c r="O221" s="256"/>
      <c r="P221" s="256"/>
      <c r="Q221" s="257"/>
      <c r="R221" s="111"/>
      <c r="S221" s="2"/>
      <c r="AJ221" s="185"/>
      <c r="AK221" s="185"/>
      <c r="AL221" s="185"/>
      <c r="AM221" s="185"/>
      <c r="AN221" s="185"/>
      <c r="AO221" s="185"/>
      <c r="AP221" s="185"/>
      <c r="AQ221" s="185"/>
      <c r="AR221" s="185"/>
      <c r="AS221" s="185"/>
      <c r="AT221" s="185"/>
      <c r="AU221" s="185"/>
      <c r="AV221" s="185"/>
      <c r="AW221" s="185"/>
      <c r="AX221" s="185"/>
      <c r="AY221" s="185"/>
      <c r="AZ221" s="185"/>
      <c r="BA221" s="185"/>
      <c r="BB221" s="185"/>
      <c r="BC221" s="185"/>
      <c r="BD221" s="185"/>
      <c r="BE221" s="185"/>
      <c r="BF221" s="185"/>
      <c r="BG221" s="185"/>
      <c r="BH221" s="185"/>
      <c r="BI221" s="185"/>
      <c r="BJ221" s="185"/>
      <c r="BK221" s="185"/>
      <c r="BL221" s="185"/>
      <c r="BM221" s="185"/>
      <c r="BN221" s="185"/>
      <c r="BO221" s="185"/>
      <c r="BP221" s="185"/>
      <c r="BR221" s="185"/>
    </row>
    <row r="222" spans="1:70" ht="21" customHeight="1">
      <c r="A222" s="104"/>
      <c r="B222" s="255"/>
      <c r="C222" s="256"/>
      <c r="D222" s="256"/>
      <c r="E222" s="256"/>
      <c r="F222" s="256"/>
      <c r="G222" s="256"/>
      <c r="H222" s="256"/>
      <c r="I222" s="256"/>
      <c r="J222" s="256"/>
      <c r="K222" s="256"/>
      <c r="L222" s="256"/>
      <c r="M222" s="256"/>
      <c r="N222" s="256"/>
      <c r="O222" s="256"/>
      <c r="P222" s="256"/>
      <c r="Q222" s="257"/>
      <c r="R222" s="111" t="s">
        <v>13</v>
      </c>
      <c r="S222" s="2"/>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R222" s="185"/>
    </row>
    <row r="223" spans="1:70" ht="21" customHeight="1">
      <c r="A223" s="104"/>
      <c r="B223" s="255"/>
      <c r="C223" s="256"/>
      <c r="D223" s="256"/>
      <c r="E223" s="256"/>
      <c r="F223" s="256"/>
      <c r="G223" s="256"/>
      <c r="H223" s="256"/>
      <c r="I223" s="256"/>
      <c r="J223" s="256"/>
      <c r="K223" s="256"/>
      <c r="L223" s="256"/>
      <c r="M223" s="256"/>
      <c r="N223" s="256"/>
      <c r="O223" s="256"/>
      <c r="P223" s="256"/>
      <c r="Q223" s="257"/>
      <c r="R223" s="111"/>
      <c r="S223" s="2"/>
      <c r="AJ223" s="185"/>
      <c r="AK223" s="185"/>
      <c r="AL223" s="185"/>
      <c r="AM223" s="185"/>
      <c r="AN223" s="185"/>
      <c r="AO223" s="185"/>
      <c r="AP223" s="185"/>
      <c r="AQ223" s="185"/>
      <c r="AR223" s="185"/>
      <c r="AS223" s="185"/>
      <c r="AT223" s="185"/>
      <c r="AU223" s="185"/>
      <c r="AV223" s="185"/>
      <c r="AW223" s="185"/>
      <c r="AX223" s="185"/>
      <c r="AY223" s="185"/>
      <c r="AZ223" s="185"/>
      <c r="BA223" s="185"/>
      <c r="BB223" s="185"/>
      <c r="BC223" s="185"/>
      <c r="BD223" s="185"/>
      <c r="BE223" s="185"/>
      <c r="BF223" s="185"/>
      <c r="BG223" s="185"/>
      <c r="BH223" s="185"/>
      <c r="BI223" s="185"/>
      <c r="BJ223" s="185"/>
      <c r="BK223" s="185"/>
      <c r="BL223" s="185"/>
      <c r="BM223" s="185"/>
      <c r="BN223" s="185"/>
      <c r="BO223" s="185"/>
      <c r="BP223" s="185"/>
      <c r="BR223" s="185"/>
    </row>
    <row r="224" spans="1:70" ht="21" customHeight="1">
      <c r="A224" s="104"/>
      <c r="B224" s="255"/>
      <c r="C224" s="256"/>
      <c r="D224" s="256"/>
      <c r="E224" s="256"/>
      <c r="F224" s="256"/>
      <c r="G224" s="256"/>
      <c r="H224" s="256"/>
      <c r="I224" s="256"/>
      <c r="J224" s="256"/>
      <c r="K224" s="256"/>
      <c r="L224" s="256"/>
      <c r="M224" s="256"/>
      <c r="N224" s="256"/>
      <c r="O224" s="256"/>
      <c r="P224" s="256"/>
      <c r="Q224" s="257"/>
      <c r="R224" s="111"/>
      <c r="S224" s="2"/>
      <c r="AJ224" s="185"/>
      <c r="AK224" s="185"/>
      <c r="AL224" s="185"/>
      <c r="AM224" s="185"/>
      <c r="AN224" s="185"/>
      <c r="AO224" s="185"/>
      <c r="AP224" s="185"/>
      <c r="AQ224" s="185"/>
      <c r="AR224" s="185"/>
      <c r="AS224" s="185"/>
      <c r="AT224" s="185"/>
      <c r="AU224" s="185"/>
      <c r="AV224" s="185"/>
      <c r="AW224" s="185"/>
      <c r="AX224" s="185"/>
      <c r="AY224" s="185"/>
      <c r="AZ224" s="185"/>
      <c r="BA224" s="185"/>
      <c r="BB224" s="185"/>
      <c r="BC224" s="185"/>
      <c r="BD224" s="185"/>
      <c r="BE224" s="185"/>
      <c r="BF224" s="185"/>
      <c r="BG224" s="185"/>
      <c r="BH224" s="185"/>
      <c r="BI224" s="185"/>
      <c r="BJ224" s="185"/>
      <c r="BK224" s="185"/>
      <c r="BL224" s="185"/>
      <c r="BM224" s="185"/>
      <c r="BN224" s="185"/>
      <c r="BO224" s="185"/>
      <c r="BP224" s="185"/>
      <c r="BR224" s="185"/>
    </row>
    <row r="225" spans="1:70" ht="21" customHeight="1">
      <c r="A225" s="104"/>
      <c r="B225" s="255"/>
      <c r="C225" s="256"/>
      <c r="D225" s="256"/>
      <c r="E225" s="256"/>
      <c r="F225" s="256"/>
      <c r="G225" s="256"/>
      <c r="H225" s="256"/>
      <c r="I225" s="256"/>
      <c r="J225" s="256"/>
      <c r="K225" s="256"/>
      <c r="L225" s="256"/>
      <c r="M225" s="256"/>
      <c r="N225" s="256"/>
      <c r="O225" s="256"/>
      <c r="P225" s="256"/>
      <c r="Q225" s="257"/>
      <c r="R225" s="111"/>
      <c r="S225" s="2"/>
      <c r="AJ225" s="185"/>
      <c r="AK225" s="185"/>
      <c r="AL225" s="185"/>
      <c r="AM225" s="185"/>
      <c r="AN225" s="185"/>
      <c r="AO225" s="185"/>
      <c r="AP225" s="185"/>
      <c r="AQ225" s="185"/>
      <c r="AR225" s="185"/>
      <c r="AS225" s="185"/>
      <c r="AT225" s="185"/>
      <c r="AU225" s="185"/>
      <c r="AV225" s="185"/>
      <c r="AW225" s="185"/>
      <c r="AX225" s="185"/>
      <c r="AY225" s="185"/>
      <c r="AZ225" s="185"/>
      <c r="BA225" s="185"/>
      <c r="BB225" s="185"/>
      <c r="BC225" s="185"/>
      <c r="BD225" s="185"/>
      <c r="BE225" s="185"/>
      <c r="BF225" s="185"/>
      <c r="BG225" s="185"/>
      <c r="BH225" s="185"/>
      <c r="BI225" s="185"/>
      <c r="BJ225" s="185"/>
      <c r="BK225" s="185"/>
      <c r="BL225" s="185"/>
      <c r="BM225" s="185"/>
      <c r="BN225" s="185"/>
      <c r="BO225" s="185"/>
      <c r="BP225" s="185"/>
      <c r="BR225" s="185"/>
    </row>
    <row r="226" spans="1:70" ht="21" customHeight="1">
      <c r="A226" s="104"/>
      <c r="B226" s="258"/>
      <c r="C226" s="259"/>
      <c r="D226" s="259"/>
      <c r="E226" s="259"/>
      <c r="F226" s="259"/>
      <c r="G226" s="259"/>
      <c r="H226" s="259"/>
      <c r="I226" s="259"/>
      <c r="J226" s="259"/>
      <c r="K226" s="259"/>
      <c r="L226" s="259"/>
      <c r="M226" s="259"/>
      <c r="N226" s="259"/>
      <c r="O226" s="259"/>
      <c r="P226" s="259"/>
      <c r="Q226" s="260"/>
      <c r="R226" s="111"/>
      <c r="S226" s="2"/>
      <c r="AJ226" s="185"/>
      <c r="AK226" s="185"/>
      <c r="AL226" s="185"/>
      <c r="AM226" s="185"/>
      <c r="AN226" s="185"/>
      <c r="AO226" s="185"/>
      <c r="AP226" s="185"/>
      <c r="AQ226" s="185"/>
      <c r="AR226" s="185"/>
      <c r="AS226" s="185"/>
      <c r="AT226" s="185"/>
      <c r="AU226" s="185"/>
      <c r="AV226" s="185"/>
      <c r="AW226" s="185"/>
      <c r="AX226" s="185"/>
      <c r="AY226" s="185"/>
      <c r="AZ226" s="185"/>
      <c r="BA226" s="185"/>
      <c r="BB226" s="185"/>
      <c r="BC226" s="185"/>
      <c r="BD226" s="185"/>
      <c r="BE226" s="185"/>
      <c r="BF226" s="185"/>
      <c r="BG226" s="185"/>
      <c r="BH226" s="185"/>
      <c r="BI226" s="185"/>
      <c r="BJ226" s="185"/>
      <c r="BK226" s="185"/>
      <c r="BL226" s="185"/>
      <c r="BM226" s="185"/>
      <c r="BN226" s="185"/>
      <c r="BO226" s="185"/>
      <c r="BP226" s="185"/>
      <c r="BR226" s="185"/>
    </row>
    <row r="227" spans="1:70" ht="13.5" customHeight="1" thickBot="1">
      <c r="A227" s="106"/>
      <c r="B227" s="107"/>
      <c r="C227" s="107"/>
      <c r="D227" s="107"/>
      <c r="E227" s="107"/>
      <c r="F227" s="107"/>
      <c r="G227" s="107"/>
      <c r="H227" s="107"/>
      <c r="I227" s="131"/>
      <c r="J227" s="131"/>
      <c r="K227" s="131"/>
      <c r="L227" s="131"/>
      <c r="M227" s="131"/>
      <c r="N227" s="131"/>
      <c r="O227" s="131"/>
      <c r="P227" s="131"/>
      <c r="Q227" s="131"/>
      <c r="R227" s="131"/>
      <c r="S227" s="98"/>
      <c r="AJ227" s="185"/>
      <c r="AK227" s="185"/>
      <c r="AL227" s="185"/>
      <c r="AM227" s="185"/>
      <c r="AN227" s="185"/>
      <c r="AO227" s="185"/>
      <c r="AP227" s="185"/>
      <c r="AQ227" s="185"/>
      <c r="AR227" s="185"/>
      <c r="AS227" s="185"/>
      <c r="AT227" s="185"/>
      <c r="AU227" s="185"/>
      <c r="AV227" s="185"/>
      <c r="AW227" s="185"/>
      <c r="AX227" s="185"/>
      <c r="AY227" s="185"/>
      <c r="AZ227" s="185"/>
      <c r="BA227" s="185"/>
      <c r="BB227" s="185"/>
      <c r="BC227" s="185"/>
      <c r="BD227" s="185"/>
      <c r="BE227" s="185"/>
      <c r="BF227" s="185"/>
      <c r="BG227" s="185"/>
      <c r="BH227" s="185"/>
      <c r="BI227" s="185"/>
      <c r="BJ227" s="185"/>
      <c r="BK227" s="185"/>
      <c r="BL227" s="185"/>
      <c r="BM227" s="185"/>
      <c r="BN227" s="185"/>
      <c r="BO227" s="185"/>
      <c r="BP227" s="185"/>
      <c r="BR227" s="185"/>
    </row>
    <row r="228" spans="36:70" ht="40.5" customHeight="1" hidden="1">
      <c r="AJ228" s="185"/>
      <c r="AK228" s="185"/>
      <c r="AL228" s="185"/>
      <c r="AM228" s="185"/>
      <c r="AN228" s="185"/>
      <c r="AO228" s="185"/>
      <c r="AP228" s="185"/>
      <c r="AQ228" s="185"/>
      <c r="AR228" s="185"/>
      <c r="AS228" s="185"/>
      <c r="AT228" s="185"/>
      <c r="AU228" s="185"/>
      <c r="AV228" s="185"/>
      <c r="AW228" s="185"/>
      <c r="AX228" s="185"/>
      <c r="AY228" s="185"/>
      <c r="AZ228" s="185"/>
      <c r="BA228" s="185"/>
      <c r="BB228" s="185"/>
      <c r="BC228" s="185"/>
      <c r="BD228" s="185"/>
      <c r="BE228" s="185"/>
      <c r="BF228" s="185"/>
      <c r="BG228" s="185"/>
      <c r="BH228" s="185"/>
      <c r="BI228" s="185"/>
      <c r="BJ228" s="185"/>
      <c r="BK228" s="185"/>
      <c r="BL228" s="185"/>
      <c r="BM228" s="185"/>
      <c r="BN228" s="185"/>
      <c r="BO228" s="185"/>
      <c r="BP228" s="185"/>
      <c r="BR228" s="185"/>
    </row>
    <row r="229" spans="36:44" ht="40.5" customHeight="1" hidden="1">
      <c r="AJ229" s="168"/>
      <c r="AK229" s="168"/>
      <c r="AL229" s="168"/>
      <c r="AM229" s="168"/>
      <c r="AN229" s="168"/>
      <c r="AO229" s="168"/>
      <c r="AP229" s="168"/>
      <c r="AQ229" s="168"/>
      <c r="AR229" s="168"/>
    </row>
    <row r="230" spans="16:44" ht="40.5" customHeight="1" hidden="1">
      <c r="P230" s="183" t="s">
        <v>36</v>
      </c>
      <c r="AJ230" s="168"/>
      <c r="AK230" s="168"/>
      <c r="AL230" s="168"/>
      <c r="AM230" s="168"/>
      <c r="AN230" s="168"/>
      <c r="AO230" s="168"/>
      <c r="AP230" s="168"/>
      <c r="AQ230" s="168"/>
      <c r="AR230" s="168"/>
    </row>
    <row r="231" spans="2:44" ht="40.5" customHeight="1" hidden="1">
      <c r="B231" s="168" t="s">
        <v>299</v>
      </c>
      <c r="C231" s="168" t="s">
        <v>93</v>
      </c>
      <c r="F231" s="183" t="s">
        <v>92</v>
      </c>
      <c r="G231" s="183" t="s">
        <v>92</v>
      </c>
      <c r="I231" s="168" t="s">
        <v>34</v>
      </c>
      <c r="J231" s="168" t="s">
        <v>119</v>
      </c>
      <c r="M231" s="168" t="s">
        <v>126</v>
      </c>
      <c r="P231" s="183" t="s">
        <v>143</v>
      </c>
      <c r="AJ231" s="168"/>
      <c r="AK231" s="168"/>
      <c r="AL231" s="168"/>
      <c r="AM231" s="168"/>
      <c r="AN231" s="168"/>
      <c r="AO231" s="168"/>
      <c r="AP231" s="168"/>
      <c r="AQ231" s="168"/>
      <c r="AR231" s="168"/>
    </row>
    <row r="232" spans="2:44" ht="40.5" customHeight="1" hidden="1">
      <c r="B232" s="168" t="s">
        <v>300</v>
      </c>
      <c r="C232" s="168" t="s">
        <v>13</v>
      </c>
      <c r="F232" s="223" t="s">
        <v>297</v>
      </c>
      <c r="G232" s="223"/>
      <c r="H232" s="223"/>
      <c r="I232" s="168" t="s">
        <v>35</v>
      </c>
      <c r="J232" s="168" t="s">
        <v>120</v>
      </c>
      <c r="M232" s="168" t="s">
        <v>124</v>
      </c>
      <c r="P232" s="183" t="s">
        <v>141</v>
      </c>
      <c r="AJ232" s="168"/>
      <c r="AK232" s="168"/>
      <c r="AL232" s="168"/>
      <c r="AM232" s="168"/>
      <c r="AN232" s="168"/>
      <c r="AO232" s="168"/>
      <c r="AP232" s="168"/>
      <c r="AQ232" s="168"/>
      <c r="AR232" s="168"/>
    </row>
    <row r="233" spans="2:44" ht="40.5" customHeight="1" hidden="1">
      <c r="B233" s="168" t="s">
        <v>301</v>
      </c>
      <c r="F233" s="183" t="s">
        <v>189</v>
      </c>
      <c r="G233" s="183" t="s">
        <v>13</v>
      </c>
      <c r="I233" s="168" t="s">
        <v>118</v>
      </c>
      <c r="J233" s="168" t="s">
        <v>121</v>
      </c>
      <c r="M233" s="168" t="s">
        <v>125</v>
      </c>
      <c r="P233" s="183" t="s">
        <v>142</v>
      </c>
      <c r="AJ233" s="168"/>
      <c r="AK233" s="168"/>
      <c r="AL233" s="168"/>
      <c r="AM233" s="168"/>
      <c r="AN233" s="168"/>
      <c r="AO233" s="168"/>
      <c r="AP233" s="168"/>
      <c r="AQ233" s="168"/>
      <c r="AR233" s="168"/>
    </row>
    <row r="234" spans="2:16" ht="40.5" customHeight="1" hidden="1">
      <c r="B234" s="168" t="s">
        <v>67</v>
      </c>
      <c r="F234" s="183" t="s">
        <v>13</v>
      </c>
      <c r="G234" s="183" t="s">
        <v>13</v>
      </c>
      <c r="M234" s="168" t="s">
        <v>67</v>
      </c>
      <c r="P234" s="183" t="s">
        <v>72</v>
      </c>
    </row>
    <row r="235" spans="6:35" ht="40.5" customHeight="1" hidden="1">
      <c r="F235" s="183" t="s">
        <v>13</v>
      </c>
      <c r="G235" s="183" t="s">
        <v>13</v>
      </c>
      <c r="AB235" s="229" t="s">
        <v>101</v>
      </c>
      <c r="AC235" s="229"/>
      <c r="AE235" s="229" t="s">
        <v>101</v>
      </c>
      <c r="AF235" s="229"/>
      <c r="AG235" s="229"/>
      <c r="AH235" s="229"/>
      <c r="AI235" s="229"/>
    </row>
    <row r="236" spans="2:35" ht="40.5" customHeight="1" hidden="1">
      <c r="B236" s="168" t="s">
        <v>113</v>
      </c>
      <c r="F236" s="229" t="s">
        <v>101</v>
      </c>
      <c r="G236" s="229" t="s">
        <v>104</v>
      </c>
      <c r="I236" s="183" t="s">
        <v>76</v>
      </c>
      <c r="J236" s="168" t="s">
        <v>127</v>
      </c>
      <c r="M236" s="230" t="s">
        <v>13</v>
      </c>
      <c r="AB236" s="231" t="s">
        <v>105</v>
      </c>
      <c r="AC236" s="231"/>
      <c r="AE236" s="231" t="s">
        <v>105</v>
      </c>
      <c r="AF236" s="231"/>
      <c r="AG236" s="231"/>
      <c r="AH236" s="231"/>
      <c r="AI236" s="231"/>
    </row>
    <row r="237" spans="2:35" ht="40.5" customHeight="1" hidden="1">
      <c r="B237" s="168" t="s">
        <v>115</v>
      </c>
      <c r="F237" s="231" t="s">
        <v>105</v>
      </c>
      <c r="G237" s="229" t="s">
        <v>95</v>
      </c>
      <c r="I237" s="183" t="s">
        <v>77</v>
      </c>
      <c r="J237" s="168" t="s">
        <v>128</v>
      </c>
      <c r="M237" s="230" t="s">
        <v>13</v>
      </c>
      <c r="AB237" s="229" t="s">
        <v>98</v>
      </c>
      <c r="AC237" s="229"/>
      <c r="AE237" s="229" t="s">
        <v>98</v>
      </c>
      <c r="AF237" s="229"/>
      <c r="AG237" s="229"/>
      <c r="AH237" s="229"/>
      <c r="AI237" s="229"/>
    </row>
    <row r="238" spans="2:35" ht="40.5" customHeight="1" hidden="1">
      <c r="B238" s="168" t="s">
        <v>114</v>
      </c>
      <c r="F238" s="229" t="s">
        <v>98</v>
      </c>
      <c r="G238" s="229" t="s">
        <v>96</v>
      </c>
      <c r="I238" s="168" t="s">
        <v>78</v>
      </c>
      <c r="J238" s="168" t="s">
        <v>129</v>
      </c>
      <c r="M238" s="230" t="s">
        <v>138</v>
      </c>
      <c r="AB238" s="229" t="s">
        <v>97</v>
      </c>
      <c r="AC238" s="229"/>
      <c r="AE238" s="229" t="s">
        <v>97</v>
      </c>
      <c r="AF238" s="229"/>
      <c r="AG238" s="229"/>
      <c r="AH238" s="229"/>
      <c r="AI238" s="229"/>
    </row>
    <row r="239" spans="2:35" ht="40.5" customHeight="1" hidden="1">
      <c r="B239" s="168" t="s">
        <v>116</v>
      </c>
      <c r="F239" s="229" t="s">
        <v>97</v>
      </c>
      <c r="G239" s="229" t="s">
        <v>97</v>
      </c>
      <c r="I239" s="168" t="s">
        <v>118</v>
      </c>
      <c r="J239" s="168" t="s">
        <v>67</v>
      </c>
      <c r="M239" s="230" t="s">
        <v>139</v>
      </c>
      <c r="AB239" s="229" t="s">
        <v>96</v>
      </c>
      <c r="AC239" s="229"/>
      <c r="AE239" s="229" t="s">
        <v>96</v>
      </c>
      <c r="AF239" s="229"/>
      <c r="AG239" s="229"/>
      <c r="AH239" s="229"/>
      <c r="AI239" s="229"/>
    </row>
    <row r="240" spans="2:35" ht="40.5" customHeight="1" hidden="1">
      <c r="B240" s="168" t="s">
        <v>117</v>
      </c>
      <c r="F240" s="229" t="s">
        <v>96</v>
      </c>
      <c r="G240" s="229" t="s">
        <v>98</v>
      </c>
      <c r="I240" s="168" t="s">
        <v>130</v>
      </c>
      <c r="M240" s="230" t="s">
        <v>137</v>
      </c>
      <c r="AB240" s="229" t="s">
        <v>95</v>
      </c>
      <c r="AC240" s="229"/>
      <c r="AE240" s="229" t="s">
        <v>95</v>
      </c>
      <c r="AF240" s="229"/>
      <c r="AG240" s="229"/>
      <c r="AH240" s="229"/>
      <c r="AI240" s="229"/>
    </row>
    <row r="241" spans="1:35" ht="40.5" customHeight="1" hidden="1">
      <c r="A241" s="168" t="s">
        <v>134</v>
      </c>
      <c r="F241" s="229" t="s">
        <v>95</v>
      </c>
      <c r="G241" s="229" t="s">
        <v>99</v>
      </c>
      <c r="I241" s="168" t="s">
        <v>131</v>
      </c>
      <c r="M241" s="168" t="s">
        <v>13</v>
      </c>
      <c r="AB241" s="229" t="s">
        <v>104</v>
      </c>
      <c r="AC241" s="229"/>
      <c r="AE241" s="229" t="s">
        <v>104</v>
      </c>
      <c r="AF241" s="229"/>
      <c r="AG241" s="229"/>
      <c r="AH241" s="229"/>
      <c r="AI241" s="229"/>
    </row>
    <row r="242" spans="1:44" ht="40.5" customHeight="1" hidden="1">
      <c r="A242" s="168" t="s">
        <v>135</v>
      </c>
      <c r="F242" s="229" t="s">
        <v>104</v>
      </c>
      <c r="G242" s="229" t="s">
        <v>100</v>
      </c>
      <c r="I242" s="168" t="s">
        <v>132</v>
      </c>
      <c r="S242" s="168"/>
      <c r="T242" s="168"/>
      <c r="U242" s="168"/>
      <c r="V242" s="168"/>
      <c r="W242" s="168"/>
      <c r="X242" s="168"/>
      <c r="Y242" s="168"/>
      <c r="Z242" s="168"/>
      <c r="AA242" s="168"/>
      <c r="AB242" s="229" t="s">
        <v>102</v>
      </c>
      <c r="AC242" s="229"/>
      <c r="AD242" s="168"/>
      <c r="AE242" s="229" t="s">
        <v>102</v>
      </c>
      <c r="AF242" s="229"/>
      <c r="AG242" s="229"/>
      <c r="AH242" s="229"/>
      <c r="AI242" s="229"/>
      <c r="AJ242" s="168"/>
      <c r="AK242" s="168"/>
      <c r="AL242" s="168"/>
      <c r="AM242" s="168"/>
      <c r="AN242" s="168"/>
      <c r="AO242" s="168"/>
      <c r="AP242" s="168"/>
      <c r="AQ242" s="168"/>
      <c r="AR242" s="168"/>
    </row>
    <row r="243" spans="1:44" ht="40.5" customHeight="1" hidden="1">
      <c r="A243" s="168" t="s">
        <v>136</v>
      </c>
      <c r="F243" s="229" t="s">
        <v>102</v>
      </c>
      <c r="G243" s="229" t="s">
        <v>101</v>
      </c>
      <c r="I243" s="168" t="s">
        <v>133</v>
      </c>
      <c r="S243" s="168"/>
      <c r="T243" s="168"/>
      <c r="U243" s="168"/>
      <c r="V243" s="168"/>
      <c r="W243" s="168"/>
      <c r="X243" s="168"/>
      <c r="Y243" s="168"/>
      <c r="Z243" s="168"/>
      <c r="AA243" s="168"/>
      <c r="AB243" s="231" t="s">
        <v>206</v>
      </c>
      <c r="AC243" s="231"/>
      <c r="AD243" s="168"/>
      <c r="AE243" s="231" t="s">
        <v>206</v>
      </c>
      <c r="AF243" s="231"/>
      <c r="AG243" s="231"/>
      <c r="AH243" s="231"/>
      <c r="AI243" s="231"/>
      <c r="AJ243" s="168"/>
      <c r="AK243" s="168"/>
      <c r="AL243" s="168"/>
      <c r="AM243" s="168"/>
      <c r="AN243" s="168"/>
      <c r="AO243" s="168"/>
      <c r="AP243" s="168"/>
      <c r="AQ243" s="168"/>
      <c r="AR243" s="168"/>
    </row>
    <row r="244" spans="1:44" ht="40.5" customHeight="1" hidden="1">
      <c r="A244" s="168" t="s">
        <v>118</v>
      </c>
      <c r="F244" s="231" t="s">
        <v>206</v>
      </c>
      <c r="G244" s="229" t="s">
        <v>102</v>
      </c>
      <c r="I244" s="168" t="s">
        <v>118</v>
      </c>
      <c r="S244" s="168"/>
      <c r="T244" s="168"/>
      <c r="U244" s="168"/>
      <c r="V244" s="168"/>
      <c r="W244" s="168"/>
      <c r="X244" s="168"/>
      <c r="Y244" s="168"/>
      <c r="Z244" s="168"/>
      <c r="AA244" s="168"/>
      <c r="AB244" s="229" t="s">
        <v>100</v>
      </c>
      <c r="AC244" s="229"/>
      <c r="AD244" s="168"/>
      <c r="AE244" s="229" t="s">
        <v>100</v>
      </c>
      <c r="AF244" s="229"/>
      <c r="AG244" s="229"/>
      <c r="AH244" s="229"/>
      <c r="AI244" s="229"/>
      <c r="AJ244" s="168"/>
      <c r="AK244" s="168"/>
      <c r="AL244" s="168"/>
      <c r="AM244" s="168"/>
      <c r="AN244" s="168"/>
      <c r="AO244" s="168"/>
      <c r="AP244" s="168"/>
      <c r="AQ244" s="168"/>
      <c r="AR244" s="168"/>
    </row>
    <row r="245" spans="6:44" ht="40.5" customHeight="1" hidden="1">
      <c r="F245" s="229" t="s">
        <v>100</v>
      </c>
      <c r="G245" s="231" t="s">
        <v>105</v>
      </c>
      <c r="S245" s="168"/>
      <c r="T245" s="168"/>
      <c r="U245" s="168"/>
      <c r="V245" s="168"/>
      <c r="W245" s="168"/>
      <c r="X245" s="168"/>
      <c r="Y245" s="168"/>
      <c r="Z245" s="168"/>
      <c r="AA245" s="168"/>
      <c r="AB245" s="229" t="s">
        <v>99</v>
      </c>
      <c r="AC245" s="229"/>
      <c r="AD245" s="168"/>
      <c r="AE245" s="229" t="s">
        <v>99</v>
      </c>
      <c r="AF245" s="229"/>
      <c r="AG245" s="229"/>
      <c r="AH245" s="229"/>
      <c r="AI245" s="229"/>
      <c r="AJ245" s="168"/>
      <c r="AK245" s="168"/>
      <c r="AL245" s="168"/>
      <c r="AM245" s="168"/>
      <c r="AN245" s="168"/>
      <c r="AO245" s="168"/>
      <c r="AP245" s="168"/>
      <c r="AQ245" s="168"/>
      <c r="AR245" s="168"/>
    </row>
    <row r="246" spans="6:44" ht="40.5" customHeight="1" hidden="1">
      <c r="F246" s="229" t="s">
        <v>99</v>
      </c>
      <c r="G246" s="231"/>
      <c r="S246" s="168"/>
      <c r="T246" s="168"/>
      <c r="U246" s="168"/>
      <c r="V246" s="168"/>
      <c r="W246" s="168"/>
      <c r="X246" s="168"/>
      <c r="Y246" s="168"/>
      <c r="Z246" s="168"/>
      <c r="AA246" s="168"/>
      <c r="AB246" s="229" t="s">
        <v>103</v>
      </c>
      <c r="AC246" s="229"/>
      <c r="AD246" s="168"/>
      <c r="AE246" s="229" t="s">
        <v>103</v>
      </c>
      <c r="AF246" s="229"/>
      <c r="AG246" s="229"/>
      <c r="AH246" s="229"/>
      <c r="AI246" s="229"/>
      <c r="AJ246" s="168"/>
      <c r="AK246" s="168"/>
      <c r="AL246" s="168"/>
      <c r="AM246" s="168"/>
      <c r="AN246" s="168"/>
      <c r="AO246" s="168"/>
      <c r="AP246" s="168"/>
      <c r="AQ246" s="168"/>
      <c r="AR246" s="168"/>
    </row>
    <row r="247" spans="6:44" ht="40.5" customHeight="1" hidden="1">
      <c r="F247" s="229" t="s">
        <v>103</v>
      </c>
      <c r="G247" s="229" t="s">
        <v>103</v>
      </c>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row>
    <row r="248" spans="6:44" ht="40.5" customHeight="1" hidden="1">
      <c r="F248" s="183" t="s">
        <v>13</v>
      </c>
      <c r="G248" s="183" t="s">
        <v>13</v>
      </c>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row>
    <row r="249" spans="1:44" ht="25.5" customHeight="1" hidden="1">
      <c r="A249" s="248" t="s">
        <v>365</v>
      </c>
      <c r="B249" s="248"/>
      <c r="C249" s="248"/>
      <c r="D249" s="248"/>
      <c r="E249" s="248"/>
      <c r="F249" s="248"/>
      <c r="G249" s="248"/>
      <c r="H249" s="248"/>
      <c r="I249" s="248"/>
      <c r="J249" s="248"/>
      <c r="K249" s="248"/>
      <c r="L249" s="248"/>
      <c r="M249" s="248"/>
      <c r="N249" s="24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row>
    <row r="250" spans="1:44" ht="25.5" customHeight="1" hidden="1">
      <c r="A250" s="248" t="s">
        <v>366</v>
      </c>
      <c r="B250" s="248"/>
      <c r="C250" s="248"/>
      <c r="D250" s="248"/>
      <c r="E250" s="248"/>
      <c r="F250" s="248" t="s">
        <v>13</v>
      </c>
      <c r="G250" s="248" t="s">
        <v>13</v>
      </c>
      <c r="H250" s="248"/>
      <c r="I250" s="248"/>
      <c r="J250" s="248"/>
      <c r="K250" s="248"/>
      <c r="L250" s="248"/>
      <c r="M250" s="248"/>
      <c r="N250" s="24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row>
    <row r="251" spans="1:184" s="231" customFormat="1" ht="42" customHeight="1" hidden="1">
      <c r="A251" s="248" t="s">
        <v>367</v>
      </c>
      <c r="B251" s="248"/>
      <c r="C251" s="248"/>
      <c r="D251" s="248"/>
      <c r="E251" s="248"/>
      <c r="F251" s="248" t="s">
        <v>13</v>
      </c>
      <c r="G251" s="248" t="s">
        <v>13</v>
      </c>
      <c r="H251" s="248"/>
      <c r="I251" s="248"/>
      <c r="J251" s="248"/>
      <c r="K251" s="248"/>
      <c r="L251" s="248"/>
      <c r="M251" s="248"/>
      <c r="N251" s="248"/>
      <c r="GB251" s="232"/>
    </row>
    <row r="252" spans="1:44" ht="25.5" customHeight="1" hidden="1">
      <c r="A252" s="248" t="s">
        <v>368</v>
      </c>
      <c r="B252" s="248"/>
      <c r="C252" s="248"/>
      <c r="D252" s="248"/>
      <c r="E252" s="248"/>
      <c r="F252" s="248" t="s">
        <v>53</v>
      </c>
      <c r="G252" s="248" t="s">
        <v>53</v>
      </c>
      <c r="H252" s="248"/>
      <c r="I252" s="248"/>
      <c r="J252" s="248"/>
      <c r="K252" s="248"/>
      <c r="L252" s="248"/>
      <c r="M252" s="248"/>
      <c r="N252" s="248"/>
      <c r="S252" s="168"/>
      <c r="T252" s="168"/>
      <c r="U252" s="168"/>
      <c r="V252" s="168"/>
      <c r="W252" s="168"/>
      <c r="X252" s="168"/>
      <c r="Y252" s="168"/>
      <c r="Z252" s="168"/>
      <c r="AA252" s="168"/>
      <c r="AB252" s="168"/>
      <c r="AC252" s="168"/>
      <c r="AD252" s="168"/>
      <c r="AE252" s="168"/>
      <c r="AF252" s="168"/>
      <c r="AG252" s="168"/>
      <c r="AH252" s="168"/>
      <c r="AI252" s="168"/>
      <c r="AJ252" s="168"/>
      <c r="AK252" s="168"/>
      <c r="AL252" s="168"/>
      <c r="AM252" s="168"/>
      <c r="AN252" s="168"/>
      <c r="AO252" s="168"/>
      <c r="AP252" s="168"/>
      <c r="AQ252" s="168"/>
      <c r="AR252" s="168"/>
    </row>
    <row r="253" spans="1:44" ht="25.5" customHeight="1" hidden="1">
      <c r="A253" s="248" t="s">
        <v>369</v>
      </c>
      <c r="B253" s="248"/>
      <c r="C253" s="248"/>
      <c r="D253" s="248"/>
      <c r="E253" s="248"/>
      <c r="F253" s="248" t="s">
        <v>13</v>
      </c>
      <c r="G253" s="248" t="s">
        <v>13</v>
      </c>
      <c r="H253" s="248"/>
      <c r="I253" s="248"/>
      <c r="J253" s="248"/>
      <c r="K253" s="248"/>
      <c r="L253" s="248"/>
      <c r="M253" s="248"/>
      <c r="N253" s="248"/>
      <c r="S253" s="168"/>
      <c r="T253" s="168"/>
      <c r="U253" s="168"/>
      <c r="V253" s="168"/>
      <c r="W253" s="168"/>
      <c r="X253" s="168"/>
      <c r="Y253" s="168"/>
      <c r="Z253" s="168"/>
      <c r="AA253" s="168"/>
      <c r="AB253" s="168"/>
      <c r="AC253" s="168"/>
      <c r="AD253" s="168"/>
      <c r="AE253" s="168"/>
      <c r="AF253" s="168"/>
      <c r="AG253" s="168"/>
      <c r="AH253" s="168"/>
      <c r="AI253" s="168"/>
      <c r="AJ253" s="168"/>
      <c r="AK253" s="168"/>
      <c r="AL253" s="168"/>
      <c r="AM253" s="168"/>
      <c r="AN253" s="168"/>
      <c r="AO253" s="168"/>
      <c r="AP253" s="168"/>
      <c r="AQ253" s="168"/>
      <c r="AR253" s="168"/>
    </row>
    <row r="254" spans="1:44" ht="25.5" customHeight="1" hidden="1">
      <c r="A254" s="248" t="s">
        <v>370</v>
      </c>
      <c r="B254" s="248"/>
      <c r="C254" s="248"/>
      <c r="D254" s="248"/>
      <c r="E254" s="248"/>
      <c r="F254" s="248"/>
      <c r="G254" s="248"/>
      <c r="H254" s="248"/>
      <c r="I254" s="248"/>
      <c r="J254" s="248"/>
      <c r="K254" s="248"/>
      <c r="L254" s="248"/>
      <c r="M254" s="248"/>
      <c r="N254" s="248"/>
      <c r="S254" s="168"/>
      <c r="T254" s="168"/>
      <c r="U254" s="168"/>
      <c r="V254" s="168"/>
      <c r="W254" s="168"/>
      <c r="X254" s="168"/>
      <c r="Y254" s="168"/>
      <c r="Z254" s="168"/>
      <c r="AA254" s="168"/>
      <c r="AB254" s="168"/>
      <c r="AC254" s="168"/>
      <c r="AD254" s="168"/>
      <c r="AE254" s="168"/>
      <c r="AF254" s="168"/>
      <c r="AG254" s="168"/>
      <c r="AH254" s="168"/>
      <c r="AI254" s="168"/>
      <c r="AJ254" s="168"/>
      <c r="AK254" s="168"/>
      <c r="AL254" s="168"/>
      <c r="AM254" s="168"/>
      <c r="AN254" s="168"/>
      <c r="AO254" s="168"/>
      <c r="AP254" s="168"/>
      <c r="AQ254" s="168"/>
      <c r="AR254" s="168"/>
    </row>
    <row r="255" spans="1:44" ht="25.5" customHeight="1" hidden="1">
      <c r="A255" s="248" t="s">
        <v>371</v>
      </c>
      <c r="B255" s="248"/>
      <c r="C255" s="248"/>
      <c r="D255" s="248"/>
      <c r="E255" s="248"/>
      <c r="F255" s="248"/>
      <c r="G255" s="248"/>
      <c r="H255" s="248"/>
      <c r="I255" s="248"/>
      <c r="J255" s="248"/>
      <c r="K255" s="248"/>
      <c r="L255" s="248"/>
      <c r="M255" s="248"/>
      <c r="N255" s="24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row>
    <row r="256" spans="1:14" ht="25.5" customHeight="1" hidden="1">
      <c r="A256" s="248" t="s">
        <v>372</v>
      </c>
      <c r="B256" s="248"/>
      <c r="C256" s="248"/>
      <c r="D256" s="248"/>
      <c r="E256" s="248"/>
      <c r="F256" s="248"/>
      <c r="G256" s="248"/>
      <c r="H256" s="248"/>
      <c r="I256" s="248"/>
      <c r="J256" s="248"/>
      <c r="K256" s="248"/>
      <c r="L256" s="248"/>
      <c r="M256" s="248"/>
      <c r="N256" s="248"/>
    </row>
    <row r="257" spans="1:14" ht="25.5" customHeight="1" hidden="1">
      <c r="A257" s="248" t="s">
        <v>362</v>
      </c>
      <c r="B257" s="248"/>
      <c r="C257" s="248"/>
      <c r="D257" s="248"/>
      <c r="E257" s="248"/>
      <c r="F257" s="248"/>
      <c r="G257" s="248"/>
      <c r="H257" s="248"/>
      <c r="I257" s="248"/>
      <c r="J257" s="248"/>
      <c r="K257" s="248"/>
      <c r="L257" s="248"/>
      <c r="M257" s="248"/>
      <c r="N257" s="248"/>
    </row>
    <row r="258" spans="1:14" ht="25.5" customHeight="1" hidden="1">
      <c r="A258" s="248" t="s">
        <v>373</v>
      </c>
      <c r="B258" s="248"/>
      <c r="C258" s="248"/>
      <c r="D258" s="248"/>
      <c r="E258" s="248"/>
      <c r="F258" s="248"/>
      <c r="G258" s="248"/>
      <c r="H258" s="248"/>
      <c r="I258" s="248"/>
      <c r="J258" s="248"/>
      <c r="K258" s="248"/>
      <c r="L258" s="248"/>
      <c r="M258" s="248"/>
      <c r="N258" s="248"/>
    </row>
    <row r="259" spans="1:14" ht="25.5" customHeight="1" hidden="1">
      <c r="A259" s="248" t="s">
        <v>374</v>
      </c>
      <c r="B259" s="248"/>
      <c r="C259" s="248"/>
      <c r="D259" s="248"/>
      <c r="E259" s="248"/>
      <c r="F259" s="248"/>
      <c r="G259" s="248"/>
      <c r="H259" s="248"/>
      <c r="I259" s="248"/>
      <c r="J259" s="248"/>
      <c r="K259" s="248"/>
      <c r="L259" s="248"/>
      <c r="M259" s="248"/>
      <c r="N259" s="248"/>
    </row>
    <row r="260" spans="1:14" ht="25.5" customHeight="1" hidden="1">
      <c r="A260" s="248" t="s">
        <v>375</v>
      </c>
      <c r="B260" s="248"/>
      <c r="C260" s="248"/>
      <c r="D260" s="248"/>
      <c r="E260" s="248"/>
      <c r="F260" s="248"/>
      <c r="G260" s="248"/>
      <c r="H260" s="248"/>
      <c r="I260" s="248"/>
      <c r="J260" s="248"/>
      <c r="K260" s="248"/>
      <c r="L260" s="248"/>
      <c r="M260" s="248"/>
      <c r="N260" s="248"/>
    </row>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sheetData>
  <sheetProtection password="979F" sheet="1" selectLockedCells="1"/>
  <mergeCells count="272">
    <mergeCell ref="A201:O201"/>
    <mergeCell ref="A183:E183"/>
    <mergeCell ref="A259:N259"/>
    <mergeCell ref="A260:N260"/>
    <mergeCell ref="C21:H21"/>
    <mergeCell ref="A253:N253"/>
    <mergeCell ref="A254:N254"/>
    <mergeCell ref="A255:N255"/>
    <mergeCell ref="A256:N256"/>
    <mergeCell ref="A257:N257"/>
    <mergeCell ref="A258:N258"/>
    <mergeCell ref="H155:L155"/>
    <mergeCell ref="A198:O198"/>
    <mergeCell ref="A200:O200"/>
    <mergeCell ref="I165:L165"/>
    <mergeCell ref="I167:L167"/>
    <mergeCell ref="N165:Q165"/>
    <mergeCell ref="N167:Q167"/>
    <mergeCell ref="A172:G173"/>
    <mergeCell ref="H172:H173"/>
    <mergeCell ref="I169:L170"/>
    <mergeCell ref="P140:Q140"/>
    <mergeCell ref="A116:C119"/>
    <mergeCell ref="A113:B114"/>
    <mergeCell ref="C113:C114"/>
    <mergeCell ref="Q195:Q196"/>
    <mergeCell ref="A191:O191"/>
    <mergeCell ref="A193:O193"/>
    <mergeCell ref="A195:O196"/>
    <mergeCell ref="I183:K183"/>
    <mergeCell ref="A185:B185"/>
    <mergeCell ref="M153:P153"/>
    <mergeCell ref="H153:L153"/>
    <mergeCell ref="A52:D52"/>
    <mergeCell ref="F52:H52"/>
    <mergeCell ref="I52:R52"/>
    <mergeCell ref="K131:L131"/>
    <mergeCell ref="M131:N131"/>
    <mergeCell ref="E93:H93"/>
    <mergeCell ref="A103:C107"/>
    <mergeCell ref="E103:F103"/>
    <mergeCell ref="Q40:R40"/>
    <mergeCell ref="E54:O57"/>
    <mergeCell ref="P54:Q57"/>
    <mergeCell ref="R54:R57"/>
    <mergeCell ref="A136:D136"/>
    <mergeCell ref="E136:R136"/>
    <mergeCell ref="I131:J131"/>
    <mergeCell ref="A131:F131"/>
    <mergeCell ref="E110:F114"/>
    <mergeCell ref="E116:R119"/>
    <mergeCell ref="A30:P30"/>
    <mergeCell ref="Q30:S30"/>
    <mergeCell ref="A36:I36"/>
    <mergeCell ref="J36:Q36"/>
    <mergeCell ref="R36:S36"/>
    <mergeCell ref="A50:D50"/>
    <mergeCell ref="F50:H50"/>
    <mergeCell ref="I50:R50"/>
    <mergeCell ref="A45:C48"/>
    <mergeCell ref="E45:R48"/>
    <mergeCell ref="I204:S204"/>
    <mergeCell ref="D204:H204"/>
    <mergeCell ref="A204:C204"/>
    <mergeCell ref="Q100:S100"/>
    <mergeCell ref="A98:C100"/>
    <mergeCell ref="E105:F105"/>
    <mergeCell ref="G110:R114"/>
    <mergeCell ref="M157:P157"/>
    <mergeCell ref="E107:F107"/>
    <mergeCell ref="H157:L157"/>
    <mergeCell ref="W111:Y112"/>
    <mergeCell ref="K93:L93"/>
    <mergeCell ref="O93:P93"/>
    <mergeCell ref="G95:H95"/>
    <mergeCell ref="L95:M95"/>
    <mergeCell ref="U101:W101"/>
    <mergeCell ref="P105:R105"/>
    <mergeCell ref="H105:J105"/>
    <mergeCell ref="L103:N103"/>
    <mergeCell ref="I93:J93"/>
    <mergeCell ref="U133:W133"/>
    <mergeCell ref="A110:B111"/>
    <mergeCell ref="C110:C111"/>
    <mergeCell ref="C9:D9"/>
    <mergeCell ref="A33:D33"/>
    <mergeCell ref="L105:N105"/>
    <mergeCell ref="L107:N107"/>
    <mergeCell ref="P103:R103"/>
    <mergeCell ref="H103:J103"/>
    <mergeCell ref="Q95:R95"/>
    <mergeCell ref="N95:P95"/>
    <mergeCell ref="I95:K95"/>
    <mergeCell ref="M98:O98"/>
    <mergeCell ref="M100:O100"/>
    <mergeCell ref="P107:R107"/>
    <mergeCell ref="H107:J107"/>
    <mergeCell ref="I98:K100"/>
    <mergeCell ref="L98:L100"/>
    <mergeCell ref="E98:G98"/>
    <mergeCell ref="E100:G100"/>
    <mergeCell ref="M93:N93"/>
    <mergeCell ref="E95:F95"/>
    <mergeCell ref="A60:S60"/>
    <mergeCell ref="A62:S62"/>
    <mergeCell ref="A93:C95"/>
    <mergeCell ref="A72:C74"/>
    <mergeCell ref="P74:S74"/>
    <mergeCell ref="A77:C79"/>
    <mergeCell ref="E79:F79"/>
    <mergeCell ref="I79:J79"/>
    <mergeCell ref="M79:N79"/>
    <mergeCell ref="P69:S69"/>
    <mergeCell ref="E74:F74"/>
    <mergeCell ref="I74:J74"/>
    <mergeCell ref="M74:N74"/>
    <mergeCell ref="P79:S79"/>
    <mergeCell ref="E77:F77"/>
    <mergeCell ref="M72:N72"/>
    <mergeCell ref="E69:F69"/>
    <mergeCell ref="I69:J69"/>
    <mergeCell ref="A64:S64"/>
    <mergeCell ref="I77:J77"/>
    <mergeCell ref="M77:N77"/>
    <mergeCell ref="M65:N65"/>
    <mergeCell ref="E67:F67"/>
    <mergeCell ref="I67:J67"/>
    <mergeCell ref="M67:N67"/>
    <mergeCell ref="A65:C69"/>
    <mergeCell ref="A54:C57"/>
    <mergeCell ref="A87:C90"/>
    <mergeCell ref="A138:G138"/>
    <mergeCell ref="H138:R138"/>
    <mergeCell ref="A218:H218"/>
    <mergeCell ref="K218:Q218"/>
    <mergeCell ref="J140:K140"/>
    <mergeCell ref="A124:S124"/>
    <mergeCell ref="F160:G160"/>
    <mergeCell ref="P190:R190"/>
    <mergeCell ref="E149:R149"/>
    <mergeCell ref="A188:B188"/>
    <mergeCell ref="M155:P155"/>
    <mergeCell ref="E38:F38"/>
    <mergeCell ref="E40:F40"/>
    <mergeCell ref="I38:J38"/>
    <mergeCell ref="P42:S42"/>
    <mergeCell ref="F159:G159"/>
    <mergeCell ref="E72:F72"/>
    <mergeCell ref="I72:J72"/>
    <mergeCell ref="F23:G23"/>
    <mergeCell ref="L23:M23"/>
    <mergeCell ref="L21:M21"/>
    <mergeCell ref="H23:I23"/>
    <mergeCell ref="A23:B23"/>
    <mergeCell ref="C23:E23"/>
    <mergeCell ref="A21:B21"/>
    <mergeCell ref="N23:S23"/>
    <mergeCell ref="A25:S25"/>
    <mergeCell ref="K28:M28"/>
    <mergeCell ref="A122:S122"/>
    <mergeCell ref="A151:E151"/>
    <mergeCell ref="A38:C42"/>
    <mergeCell ref="A149:C149"/>
    <mergeCell ref="A142:E144"/>
    <mergeCell ref="A32:S32"/>
    <mergeCell ref="I40:J40"/>
    <mergeCell ref="Q33:S33"/>
    <mergeCell ref="I33:K33"/>
    <mergeCell ref="E82:R85"/>
    <mergeCell ref="N33:P33"/>
    <mergeCell ref="L33:M33"/>
    <mergeCell ref="E33:H33"/>
    <mergeCell ref="M40:N40"/>
    <mergeCell ref="E65:F65"/>
    <mergeCell ref="I65:J65"/>
    <mergeCell ref="M69:N69"/>
    <mergeCell ref="E87:R90"/>
    <mergeCell ref="M38:N38"/>
    <mergeCell ref="AP191:AQ191"/>
    <mergeCell ref="AS191:AV191"/>
    <mergeCell ref="A13:B13"/>
    <mergeCell ref="N21:S21"/>
    <mergeCell ref="L17:M17"/>
    <mergeCell ref="C15:I15"/>
    <mergeCell ref="C13:I13"/>
    <mergeCell ref="B19:C19"/>
    <mergeCell ref="A6:S6"/>
    <mergeCell ref="A7:S7"/>
    <mergeCell ref="N13:S13"/>
    <mergeCell ref="N17:S17"/>
    <mergeCell ref="N15:S15"/>
    <mergeCell ref="L13:M13"/>
    <mergeCell ref="L15:M15"/>
    <mergeCell ref="H9:I9"/>
    <mergeCell ref="A9:B9"/>
    <mergeCell ref="A15:A17"/>
    <mergeCell ref="J9:M9"/>
    <mergeCell ref="P9:Q9"/>
    <mergeCell ref="C17:I17"/>
    <mergeCell ref="N19:S19"/>
    <mergeCell ref="L19:M19"/>
    <mergeCell ref="A12:H12"/>
    <mergeCell ref="I12:M12"/>
    <mergeCell ref="A26:B26"/>
    <mergeCell ref="N28:Q28"/>
    <mergeCell ref="B28:C28"/>
    <mergeCell ref="E28:H28"/>
    <mergeCell ref="C26:S26"/>
    <mergeCell ref="A82:C85"/>
    <mergeCell ref="M42:N42"/>
    <mergeCell ref="E42:F42"/>
    <mergeCell ref="I42:J42"/>
    <mergeCell ref="Q38:R38"/>
    <mergeCell ref="F151:R151"/>
    <mergeCell ref="A160:E160"/>
    <mergeCell ref="M159:N160"/>
    <mergeCell ref="O159:Q160"/>
    <mergeCell ref="J159:L160"/>
    <mergeCell ref="Q155:R155"/>
    <mergeCell ref="A153:F154"/>
    <mergeCell ref="A155:F155"/>
    <mergeCell ref="A157:F157"/>
    <mergeCell ref="Q153:R153"/>
    <mergeCell ref="Q157:R157"/>
    <mergeCell ref="A169:G170"/>
    <mergeCell ref="A178:S178"/>
    <mergeCell ref="M169:M170"/>
    <mergeCell ref="N169:Q170"/>
    <mergeCell ref="R169:R170"/>
    <mergeCell ref="C165:G165"/>
    <mergeCell ref="A162:E162"/>
    <mergeCell ref="F162:R162"/>
    <mergeCell ref="A206:O206"/>
    <mergeCell ref="A187:S187"/>
    <mergeCell ref="A165:B168"/>
    <mergeCell ref="C167:G167"/>
    <mergeCell ref="I172:L173"/>
    <mergeCell ref="M172:M173"/>
    <mergeCell ref="N172:S173"/>
    <mergeCell ref="H169:H170"/>
    <mergeCell ref="A180:S180"/>
    <mergeCell ref="P206:R206"/>
    <mergeCell ref="A134:C134"/>
    <mergeCell ref="E134:R134"/>
    <mergeCell ref="F142:I145"/>
    <mergeCell ref="J142:R145"/>
    <mergeCell ref="G131:H131"/>
    <mergeCell ref="O131:P131"/>
    <mergeCell ref="A140:I140"/>
    <mergeCell ref="Q131:R131"/>
    <mergeCell ref="L140:M140"/>
    <mergeCell ref="N140:O140"/>
    <mergeCell ref="A250:N250"/>
    <mergeCell ref="A207:S207"/>
    <mergeCell ref="C185:R185"/>
    <mergeCell ref="B5:S5"/>
    <mergeCell ref="C188:R188"/>
    <mergeCell ref="A208:S212"/>
    <mergeCell ref="A190:E190"/>
    <mergeCell ref="N214:S216"/>
    <mergeCell ref="A128:C128"/>
    <mergeCell ref="E128:R128"/>
    <mergeCell ref="Q183:R183"/>
    <mergeCell ref="N183:P183"/>
    <mergeCell ref="L183:M183"/>
    <mergeCell ref="A251:N251"/>
    <mergeCell ref="A252:N252"/>
    <mergeCell ref="G183:H183"/>
    <mergeCell ref="A214:M216"/>
    <mergeCell ref="B220:Q226"/>
    <mergeCell ref="A203:S203"/>
    <mergeCell ref="A249:N249"/>
  </mergeCells>
  <dataValidations count="33">
    <dataValidation allowBlank="1" error="Enter Funding Type" sqref="R218 E33 L33 Q33:R33 I218 E19 P184 L184"/>
    <dataValidation allowBlank="1" showInputMessage="1" showErrorMessage="1" prompt="List other Safety Items here" sqref="N172 T169:U169"/>
    <dataValidation type="list" allowBlank="1" showInputMessage="1" showErrorMessage="1" sqref="M172 H165 M167 Q58 H169 R54:R57 H167 M165 R167 R165 R169 M169 H172">
      <formula1>$I$231:$I$233</formula1>
    </dataValidation>
    <dataValidation type="list" allowBlank="1" showInputMessage="1" sqref="J189:M189 J27:K27 J10:M11 J34:K34 J31:L31 L29:M29">
      <formula1>$Y$12:$Y$158</formula1>
    </dataValidation>
    <dataValidation errorStyle="warning" type="textLength" operator="lessThan" allowBlank="1" showInputMessage="1" showErrorMessage="1" promptTitle="Warning" prompt="Please limit description to 1000 characters." sqref="S188">
      <formula1>1000</formula1>
    </dataValidation>
    <dataValidation type="textLength" operator="lessThan" allowBlank="1" showInputMessage="1" showErrorMessage="1" promptTitle="Warning" prompt="Please limit description to 1000 characters." sqref="C188:D188">
      <formula1>1000</formula1>
    </dataValidation>
    <dataValidation errorStyle="warning" type="list" allowBlank="1" showErrorMessage="1" error="Enter Funding Type" sqref="S189 S27:T27 T29:T32 S31 S9:V11 S29 V27:V32 U27:U30 V34 T34">
      <formula1>$J$15:$J$17</formula1>
    </dataValidation>
    <dataValidation errorStyle="information" type="list" allowBlank="1" showErrorMessage="1" sqref="I164 Q164:R164 Q176:R176">
      <formula1>$X$147:$X$170</formula1>
    </dataValidation>
    <dataValidation type="list" allowBlank="1" showInputMessage="1" showErrorMessage="1" sqref="Q155:R155">
      <formula1>$J$231:$J$233</formula1>
    </dataValidation>
    <dataValidation type="list" allowBlank="1" showInputMessage="1" showErrorMessage="1" sqref="Q157">
      <formula1>$I$240:$I$244</formula1>
    </dataValidation>
    <dataValidation type="list" allowBlank="1" showInputMessage="1" showErrorMessage="1" sqref="Q153">
      <formula1>$M$231:$M$235</formula1>
    </dataValidation>
    <dataValidation allowBlank="1" sqref="S142"/>
    <dataValidation errorStyle="information" type="list" allowBlank="1" showErrorMessage="1" sqref="Q141">
      <formula1>$I$236:$I$239</formula1>
    </dataValidation>
    <dataValidation errorStyle="information" type="list" allowBlank="1" showErrorMessage="1" error="Make a Selection" sqref="J140:K140">
      <formula1>$P$230:$P$234</formula1>
    </dataValidation>
    <dataValidation errorStyle="information" type="list" allowBlank="1" showInputMessage="1" showErrorMessage="1" error="Please select one of the 4 choices" sqref="E28">
      <formula1>$F$236:$F$247</formula1>
    </dataValidation>
    <dataValidation type="list" allowBlank="1" showInputMessage="1" showErrorMessage="1" error="Please select one" sqref="N28">
      <formula1>$B$231:$B$234</formula1>
    </dataValidation>
    <dataValidation type="list" allowBlank="1" showInputMessage="1" showErrorMessage="1" error="Please select one" sqref="S28">
      <formula1>$AR$11:$AR$14</formula1>
    </dataValidation>
    <dataValidation errorStyle="warning" type="textLength" operator="lessThan" allowBlank="1" showInputMessage="1" showErrorMessage="1" promptTitle="Warning" prompt="Please limit description to 325 characters." sqref="C26:V26">
      <formula1>325</formula1>
    </dataValidation>
    <dataValidation type="list" allowBlank="1" showInputMessage="1" showErrorMessage="1" sqref="E58:H58">
      <formula1>$B$236:$B$240</formula1>
    </dataValidation>
    <dataValidation errorStyle="warning" type="list" allowBlank="1" showInputMessage="1" showErrorMessage="1" promptTitle="Information" prompt="Davis and Weber Counties are UDOT Region One and the Salt Lake Area is UDOT Region Two" sqref="I24">
      <formula1>$AA$12:$AA$13</formula1>
    </dataValidation>
    <dataValidation errorStyle="warning" type="list" allowBlank="1" showInputMessage="1" showErrorMessage="1" sqref="C24:D24">
      <formula1>$AA$15:$AA$19</formula1>
    </dataValidation>
    <dataValidation type="list" allowBlank="1" showInputMessage="1" showErrorMessage="1" sqref="R9">
      <formula1>$C$231</formula1>
    </dataValidation>
    <dataValidation errorStyle="warning" type="list" allowBlank="1" showInputMessage="1" showErrorMessage="1" sqref="C23:E23">
      <formula1>$AA$15:$AA$21</formula1>
    </dataValidation>
    <dataValidation errorStyle="warning" type="list" allowBlank="1" showInputMessage="1" showErrorMessage="1" promptTitle="Information" prompt="Box Elder, Davis, and Weber Counties are UDOT Region One and the Salt Lake Area is UDOT Region Two" sqref="H23:I23">
      <formula1>$AA$12:$AA$13</formula1>
    </dataValidation>
    <dataValidation type="list" showInputMessage="1" showErrorMessage="1" promptTitle="yes or no" error="Select Yes or No" sqref="C110:C111 C113:C114">
      <formula1>$I$231:$I$233</formula1>
    </dataValidation>
    <dataValidation type="whole" showInputMessage="1" showErrorMessage="1" promptTitle="Barrier Priority" prompt="Enter between 1 and 12.&#10;1 being the greatest priority&#10;12 being the least priority of the list" sqref="G103 G105 G107 K103 K105 K107 O103 O105 O107 S103 S105 S107">
      <formula1>1</formula1>
      <formula2>12</formula2>
    </dataValidation>
    <dataValidation showErrorMessage="1" errorTitle="Submission Date" sqref="P206"/>
    <dataValidation type="list" allowBlank="1" showInputMessage="1" showErrorMessage="1" sqref="G38 G40 G42 K38 K40 K42 O38 O40 O42 G72 G74 K72 K74 O72 O74 G77 G79 K77 K79 O77 O79 S38 S40">
      <formula1>$I$231:$I$232</formula1>
    </dataValidation>
    <dataValidation errorStyle="information" type="list" allowBlank="1" showErrorMessage="1" sqref="Q195 Q198 Q193 Q200 Q191">
      <formula1>$I$231:$I$232</formula1>
    </dataValidation>
    <dataValidation type="list" allowBlank="1" showInputMessage="1" sqref="J9:M9">
      <formula1>$F$231:$F$233</formula1>
    </dataValidation>
    <dataValidation type="list" allowBlank="1" showInputMessage="1" showErrorMessage="1" error="Enter Facility Type" sqref="R36:S36">
      <formula1>$U$31:$U$33</formula1>
    </dataValidation>
    <dataValidation type="list" allowBlank="1" showInputMessage="1" showErrorMessage="1" sqref="Q183 L183">
      <formula1>$AC$140:$AC$144</formula1>
    </dataValidation>
    <dataValidation type="list" allowBlank="1" showInputMessage="1" showErrorMessage="1" sqref="G183:H184">
      <formula1>$W$193:$W$196</formula1>
    </dataValidation>
  </dataValidations>
  <hyperlinks>
    <hyperlink ref="F252" r:id="rId1" display="http://wfrc.org/resources/traffic/Maps/11x17/DavisWeber_2030_Projections.pdf"/>
    <hyperlink ref="G252" r:id="rId2" display="http://wfrc.org/resources/traffic/Maps/11x17/DavisWeber_2030_Projections.pdf"/>
    <hyperlink ref="Q30" r:id="rId3" display="RTP Map"/>
    <hyperlink ref="D204:F204" r:id="rId4" display="bwuthrich@wfrc.org"/>
    <hyperlink ref="A142:E144" r:id="rId5" display="Click Here to Access the Wasatch Choice Map"/>
    <hyperlink ref="A142" r:id="rId6" display="https://wfrc.org/wasatch-choice-map/#mapList=vision.transportation.landuse.econdev.recreation&amp;scale=288895&amp;selectedMap=transportation&amp;sideBarClosed=false&amp;x=-12457000&amp;y=4977000"/>
  </hyperlinks>
  <printOptions horizontalCentered="1" verticalCentered="1"/>
  <pageMargins left="0.4" right="0.4" top="0.3" bottom="0.5" header="0.25" footer="0.3"/>
  <pageSetup fitToHeight="3" horizontalDpi="600" verticalDpi="600" orientation="portrait" scale="56" r:id="rId7"/>
  <headerFooter>
    <oddFooter>&amp;L&amp;A&amp;C&amp;P&amp;R&amp;D</oddFooter>
  </headerFooter>
  <rowBreaks count="3" manualBreakCount="3">
    <brk id="58" max="255" man="1"/>
    <brk id="12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Registered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R Wuthrich</dc:creator>
  <cp:keywords/>
  <dc:description/>
  <cp:lastModifiedBy>Ben Wuthrich</cp:lastModifiedBy>
  <cp:lastPrinted>2022-09-27T16:28:37Z</cp:lastPrinted>
  <dcterms:created xsi:type="dcterms:W3CDTF">2009-04-15T18:07:39Z</dcterms:created>
  <dcterms:modified xsi:type="dcterms:W3CDTF">2023-11-01T22:21:31Z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