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server2\Volumef\SHARED\Christy\CDBG\2021\"/>
    </mc:Choice>
  </mc:AlternateContent>
  <xr:revisionPtr revIDLastSave="0" documentId="8_{8E5720BD-239A-4191-B6FB-097AFA3E9F8B}" xr6:coauthVersionLast="45" xr6:coauthVersionMax="45" xr10:uidLastSave="{00000000-0000-0000-0000-000000000000}"/>
  <bookViews>
    <workbookView xWindow="-120" yWindow="-120" windowWidth="29040" windowHeight="15840" activeTab="1" xr2:uid="{00000000-000D-0000-FFFF-FFFF00000000}"/>
  </bookViews>
  <sheets>
    <sheet name="2021 Tooele Family Income Form" sheetId="2" r:id="rId1"/>
    <sheet name="Tooele Survey Tally Sheet" sheetId="3" r:id="rId2"/>
    <sheet name="SurveyMethodology" sheetId="4" r:id="rId3"/>
    <sheet name="Sheet1" sheetId="1"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 i="3" l="1"/>
  <c r="AF5" i="3"/>
  <c r="AE5" i="3"/>
  <c r="AD5" i="3"/>
  <c r="AC5" i="3"/>
  <c r="AB5" i="3"/>
  <c r="AA5" i="3"/>
  <c r="Z5" i="3"/>
  <c r="Y5" i="3"/>
  <c r="X5" i="3"/>
  <c r="W5" i="3"/>
  <c r="V5" i="3"/>
  <c r="U5" i="3"/>
  <c r="T5" i="3"/>
  <c r="S5" i="3"/>
  <c r="R5" i="3"/>
  <c r="Q5" i="3"/>
  <c r="P5" i="3"/>
  <c r="O5" i="3"/>
  <c r="N5" i="3"/>
  <c r="M5" i="3"/>
  <c r="L5" i="3"/>
  <c r="K5" i="3"/>
  <c r="J5" i="3"/>
  <c r="I5" i="3"/>
  <c r="H5" i="3"/>
  <c r="G5" i="3"/>
  <c r="F5" i="3"/>
  <c r="E5" i="3"/>
  <c r="D5" i="3"/>
  <c r="G17" i="3" l="1"/>
  <c r="D17" i="3"/>
  <c r="AE21" i="3" l="1"/>
  <c r="AB21" i="3"/>
  <c r="Y21" i="3"/>
  <c r="V21" i="3"/>
  <c r="S21" i="3"/>
  <c r="P21" i="3"/>
  <c r="M21" i="3"/>
  <c r="J21" i="3"/>
  <c r="G21" i="3"/>
  <c r="D21" i="3"/>
  <c r="AG19" i="3"/>
  <c r="AD19" i="3"/>
  <c r="AA19" i="3"/>
  <c r="X19" i="3"/>
  <c r="U19" i="3"/>
  <c r="R19" i="3"/>
  <c r="O19" i="3"/>
  <c r="L19" i="3"/>
  <c r="I19" i="3"/>
  <c r="F19" i="3"/>
  <c r="AF18" i="3"/>
  <c r="AC18" i="3"/>
  <c r="Z18" i="3"/>
  <c r="W18" i="3"/>
  <c r="T18" i="3"/>
  <c r="Q18" i="3"/>
  <c r="N18" i="3"/>
  <c r="K18" i="3"/>
  <c r="H18" i="3"/>
  <c r="E18" i="3"/>
  <c r="AE17" i="3"/>
  <c r="AB17" i="3"/>
  <c r="AB20" i="3" s="1"/>
  <c r="AB22" i="3" s="1"/>
  <c r="Y17" i="3"/>
  <c r="V17" i="3"/>
  <c r="S17" i="3"/>
  <c r="S20" i="3" s="1"/>
  <c r="S22" i="3" s="1"/>
  <c r="P17" i="3"/>
  <c r="P20" i="3" s="1"/>
  <c r="P22" i="3" s="1"/>
  <c r="M17" i="3"/>
  <c r="J17" i="3"/>
  <c r="G20" i="3"/>
  <c r="G22" i="3" s="1"/>
  <c r="AH15" i="3"/>
  <c r="AH14" i="3"/>
  <c r="AH13" i="3"/>
  <c r="AH12" i="3"/>
  <c r="AH11" i="3"/>
  <c r="AH10" i="3"/>
  <c r="AH9" i="3"/>
  <c r="AH8" i="3"/>
  <c r="AH7" i="3"/>
  <c r="AH6" i="3"/>
  <c r="J20" i="3" l="1"/>
  <c r="J22" i="3" s="1"/>
  <c r="V20" i="3"/>
  <c r="V22" i="3" s="1"/>
  <c r="AH18" i="3"/>
  <c r="M20" i="3"/>
  <c r="M22" i="3" s="1"/>
  <c r="Y20" i="3"/>
  <c r="AE20" i="3"/>
  <c r="AE22" i="3" s="1"/>
  <c r="AH19" i="3"/>
  <c r="AH21" i="3"/>
  <c r="Y22" i="3"/>
  <c r="AH17" i="3"/>
  <c r="AH16" i="3"/>
  <c r="D20" i="3"/>
  <c r="AH20" i="3" l="1"/>
  <c r="D22" i="3"/>
  <c r="AH22" i="3" s="1"/>
  <c r="AI19" i="3" l="1"/>
  <c r="AI18" i="3"/>
  <c r="AI21" i="3"/>
  <c r="AI17" i="3"/>
  <c r="AI20" i="3"/>
</calcChain>
</file>

<file path=xl/sharedStrings.xml><?xml version="1.0" encoding="utf-8"?>
<sst xmlns="http://schemas.openxmlformats.org/spreadsheetml/2006/main" count="75" uniqueCount="65">
  <si>
    <r>
      <t xml:space="preserve">TOOELE COUNTY - </t>
    </r>
    <r>
      <rPr>
        <u/>
        <sz val="16"/>
        <color theme="1"/>
        <rFont val="Calibri"/>
        <family val="2"/>
        <scheme val="minor"/>
      </rPr>
      <t>(I</t>
    </r>
    <r>
      <rPr>
        <i/>
        <u/>
        <sz val="16"/>
        <color theme="1"/>
        <rFont val="Calibri"/>
        <family val="2"/>
        <scheme val="minor"/>
      </rPr>
      <t>nsert name of grantee</t>
    </r>
    <r>
      <rPr>
        <u/>
        <sz val="16"/>
        <color theme="1"/>
        <rFont val="Calibri"/>
        <family val="2"/>
        <scheme val="minor"/>
      </rPr>
      <t>)</t>
    </r>
  </si>
  <si>
    <r>
      <rPr>
        <b/>
        <sz val="11"/>
        <color theme="1"/>
        <rFont val="Calibri"/>
        <family val="2"/>
        <scheme val="minor"/>
      </rPr>
      <t>Background Information:</t>
    </r>
    <r>
      <rPr>
        <sz val="11"/>
        <color theme="1"/>
        <rFont val="Calibri"/>
        <family val="2"/>
        <scheme val="minor"/>
      </rPr>
      <t xml:space="preserve">  (</t>
    </r>
    <r>
      <rPr>
        <i/>
        <sz val="11"/>
        <color theme="1"/>
        <rFont val="Calibri"/>
        <family val="2"/>
        <scheme val="minor"/>
      </rPr>
      <t>Insert name of grantee</t>
    </r>
    <r>
      <rPr>
        <sz val="11"/>
        <color theme="1"/>
        <rFont val="Calibri"/>
        <family val="2"/>
        <scheme val="minor"/>
      </rPr>
      <t>) is considering applying for a federal grant for a portion of funds allocated regionally through the Wasatch Front Regional Council in the Wasatch Front region. These grant funds, if awarded, would be used to undertake eligible projects in (</t>
    </r>
    <r>
      <rPr>
        <i/>
        <sz val="11"/>
        <color theme="1"/>
        <rFont val="Calibri"/>
        <family val="2"/>
        <scheme val="minor"/>
      </rPr>
      <t>insert name of grantee</t>
    </r>
    <r>
      <rPr>
        <sz val="11"/>
        <color theme="1"/>
        <rFont val="Calibri"/>
        <family val="2"/>
        <scheme val="minor"/>
      </rPr>
      <t>). In order to apply for funds, we must be able to adequately document the actual current income of the families that live in (</t>
    </r>
    <r>
      <rPr>
        <i/>
        <sz val="11"/>
        <color theme="1"/>
        <rFont val="Calibri"/>
        <family val="2"/>
        <scheme val="minor"/>
      </rPr>
      <t>insert name of grantee or project area</t>
    </r>
    <r>
      <rPr>
        <sz val="11"/>
        <color theme="1"/>
        <rFont val="Calibri"/>
        <family val="2"/>
        <scheme val="minor"/>
      </rPr>
      <t xml:space="preserve">). Your assistance is essential. This survey is strictly confidential, as noted below, names and addresses are not used on this form nor on the envelope. </t>
    </r>
  </si>
  <si>
    <r>
      <rPr>
        <b/>
        <sz val="11"/>
        <color theme="1"/>
        <rFont val="Calibri"/>
        <family val="2"/>
        <scheme val="minor"/>
      </rPr>
      <t xml:space="preserve">Instructions:   </t>
    </r>
    <r>
      <rPr>
        <sz val="11"/>
        <color theme="1"/>
        <rFont val="Calibri"/>
        <family val="2"/>
        <scheme val="minor"/>
      </rPr>
      <t xml:space="preserve">Please take a few minutes to complete the following questions. If more than one family lives at this household, each family must fill out a seperate form. Once completed, fold the form, place it in the envelope provided, seal the envelope, and give to the representative conducting the survey to place in the box. If you prefer, ask the representative to come back to pick up the envelope. If you do not wish to be disturbed place the envelope under your door mat, partially exposed, so it can be retrieved. </t>
    </r>
  </si>
  <si>
    <t>This Form to be Completed by Household</t>
  </si>
  <si>
    <t>1)  How many persons are in your family? For example: if single with no dependents, circle "1".        1      2      3      4      5      6      7      8      9      10</t>
  </si>
  <si>
    <t>Are there more than 8 persons in your family? If yes, enter the number of persons in your family:__________  and enter the family's household income: $ ___________.</t>
  </si>
  <si>
    <t>3)  Are you a single female head of household?        YES          NO</t>
  </si>
  <si>
    <t>Household Income at or Less than:</t>
  </si>
  <si>
    <t>Thank you for your time.</t>
  </si>
  <si>
    <t xml:space="preserve">  ----------   FAMILY SIZE  ---------</t>
  </si>
  <si>
    <t>Income Limits</t>
  </si>
  <si>
    <t>1 person households with income less than:</t>
  </si>
  <si>
    <t>2 person households with income less than:</t>
  </si>
  <si>
    <t>3 person households with income less than:</t>
  </si>
  <si>
    <t>4 person households with income less than:</t>
  </si>
  <si>
    <t>5 person households with income less than:</t>
  </si>
  <si>
    <t>6 person households with income less than:</t>
  </si>
  <si>
    <t>7 person households with income less than:</t>
  </si>
  <si>
    <t>8 person households with income less than:</t>
  </si>
  <si>
    <t>9 person households with income less than:</t>
  </si>
  <si>
    <t>10 person households with income less than:</t>
  </si>
  <si>
    <t>Totals by Family Size</t>
  </si>
  <si>
    <t>Percentages</t>
  </si>
  <si>
    <t>Very Low</t>
  </si>
  <si>
    <t>Low</t>
  </si>
  <si>
    <t>Moderate</t>
  </si>
  <si>
    <t>Non-LMI</t>
  </si>
  <si>
    <t>Total Very Low Income Persons</t>
  </si>
  <si>
    <t>Total Low Income Persons</t>
  </si>
  <si>
    <t>Total Moderate Income Persons</t>
  </si>
  <si>
    <r>
      <t xml:space="preserve">Total </t>
    </r>
    <r>
      <rPr>
        <u/>
        <sz val="10"/>
        <color theme="1"/>
        <rFont val="Calibri"/>
        <family val="2"/>
        <scheme val="minor"/>
      </rPr>
      <t>LMI</t>
    </r>
    <r>
      <rPr>
        <sz val="10"/>
        <color theme="1"/>
        <rFont val="Calibri"/>
        <family val="2"/>
        <scheme val="minor"/>
      </rPr>
      <t xml:space="preserve"> Persons</t>
    </r>
  </si>
  <si>
    <r>
      <t xml:space="preserve">Total </t>
    </r>
    <r>
      <rPr>
        <u/>
        <sz val="10"/>
        <color theme="1"/>
        <rFont val="Calibri"/>
        <family val="2"/>
        <scheme val="minor"/>
      </rPr>
      <t>Non</t>
    </r>
    <r>
      <rPr>
        <sz val="10"/>
        <color theme="1"/>
        <rFont val="Calibri"/>
        <family val="2"/>
        <scheme val="minor"/>
      </rPr>
      <t>-LMI Persons</t>
    </r>
  </si>
  <si>
    <t>Total Persons</t>
  </si>
  <si>
    <t>This form is to be completed by the CDBG project manager with help from the persons that conducted the survey.</t>
  </si>
  <si>
    <t>1) Name of Project Manager:</t>
  </si>
  <si>
    <t>2) Name and Brief Description of Project:</t>
  </si>
  <si>
    <t>3) Name(s) of Persons that Conducted the Survey:</t>
  </si>
  <si>
    <t>4) Date(s) the Survey was Conducted:</t>
  </si>
  <si>
    <t>5) Type of Survey (choose one):</t>
  </si>
  <si>
    <t>Site Specific:    YES    NO</t>
  </si>
  <si>
    <t>Communitywide:    YES    NO</t>
  </si>
  <si>
    <t>6) Provide a brief description of the survey instructions issued by the survey conductor:  (for example: the survey conductor was supplied with a script, survey form, envelopes, map of area, and a sealed box. The conductor read the script to the head of household and asked them to complete the Family Income Form. Once the forms were completed they were placed into the envelope, sealed and placed into the sealed box)</t>
  </si>
  <si>
    <t>A map of the survey area is required that identifies all of the buildings. Mark on the map which buildings are Residential 'R'and which are Commercial 'C'. Then, mark an 'S' on all of the buildings that were Surveyed. Mark a 'V' on all of the buildings that were Vacant or Unwilling to participate. Mark an 'E' for all of the Emply Lots and Seasonal Homes.</t>
  </si>
  <si>
    <t>7) Total Number of Buildings in Survey Area:</t>
  </si>
  <si>
    <t>Total Commercial:</t>
  </si>
  <si>
    <t>Total Residential:</t>
  </si>
  <si>
    <t>8) Total Number of Housing Units Surveyed 'S':</t>
  </si>
  <si>
    <t>9) Total Number of Vacant or Not Willing to Participate Housing Units 'V':</t>
  </si>
  <si>
    <t>10) Total Number of Empty Lots or Seasonal Homes 'E':</t>
  </si>
  <si>
    <t>Results</t>
  </si>
  <si>
    <t>Number of Persons Surveyed</t>
  </si>
  <si>
    <t>Total:</t>
  </si>
  <si>
    <t>Percent:</t>
  </si>
  <si>
    <t>Number of Moderate Income Persons</t>
  </si>
  <si>
    <t xml:space="preserve">Number of Low Income Persons  </t>
  </si>
  <si>
    <t>Number of Very Low Income Persons</t>
  </si>
  <si>
    <t>Combined # of Very Low, Low, Moderate Income Persons:</t>
  </si>
  <si>
    <t>amount here: $</t>
  </si>
  <si>
    <t>2)  If more than one family lives at this household, each family must fill out a separate form. If this form has been completed by an additional family within the household circle "yes".        YES        NO</t>
  </si>
  <si>
    <t xml:space="preserve">4)  What is the current combined income of all the household's family members living at this address? Using the chart below, circle the one income that is at or below your family's total annual income. Include any related, dependent persons over the age of 62 and any working, dependent children over the age of 18. </t>
  </si>
  <si>
    <t>2021 CDBG SURVEY METHODOLOGY</t>
  </si>
  <si>
    <t>2021 FAMILY INCOME SURVEY FORM</t>
  </si>
  <si>
    <t xml:space="preserve">If your income is more than $84,500, enter the </t>
  </si>
  <si>
    <t>2021 SURVEY TALLY SHEET - Tooele County</t>
  </si>
  <si>
    <t xml:space="preserve">Grantee Instructions for Tabulating the Survey Responses (this chart shows families who are LMI  in color and those who are not in gray): 1) Gather all of the Family Income Forms and sort them by family size, e.g. put all of the 1 person household forms together, then all the 2 person household forms together, etc.; 2) Use this workbook to tally the number of very low income, low income, and moderate income households by family size, e.g. if there are three 1 person household forms and one of the forms shows the income at $16,800 then you mark a "1"  in D6 and another shows the income at $28,000 then you mark a "1" in E6 and another shows the income at $45,000 then you mark a "1" anywhere in the gray section which could be E7) This workbook will make all the necessary calculation which will tell you how many persons are LMI and not. Contact Christy Dahlberg for more information, 801-363-4250 x5005.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</si>
</sst>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6"/>
      <color theme="1"/>
      <name val="Calibri"/>
      <family val="2"/>
      <scheme val="minor"/>
    </font>
    <font>
      <u/>
      <sz val="16"/>
      <color theme="1"/>
      <name val="Calibri"/>
      <family val="2"/>
      <scheme val="minor"/>
    </font>
    <font>
      <i/>
      <u/>
      <sz val="16"/>
      <color theme="1"/>
      <name val="Calibri"/>
      <family val="2"/>
      <scheme val="minor"/>
    </font>
    <font>
      <i/>
      <sz val="11"/>
      <color theme="1"/>
      <name val="Calibri"/>
      <family val="2"/>
      <scheme val="minor"/>
    </font>
    <font>
      <b/>
      <i/>
      <sz val="11"/>
      <color theme="1"/>
      <name val="Calibri"/>
      <family val="2"/>
      <scheme val="minor"/>
    </font>
    <font>
      <b/>
      <sz val="20"/>
      <color theme="1"/>
      <name val="Calibri"/>
      <family val="2"/>
      <scheme val="minor"/>
    </font>
    <font>
      <i/>
      <sz val="10"/>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i/>
      <sz val="9"/>
      <color theme="1"/>
      <name val="Calibri"/>
      <family val="2"/>
      <scheme val="minor"/>
    </font>
    <font>
      <sz val="9"/>
      <color theme="1"/>
      <name val="Calibri"/>
      <family val="2"/>
      <scheme val="minor"/>
    </font>
    <font>
      <i/>
      <sz val="10"/>
      <name val="Calibri"/>
      <family val="2"/>
      <scheme val="minor"/>
    </font>
    <font>
      <sz val="10"/>
      <name val="Calibri"/>
      <family val="2"/>
      <scheme val="minor"/>
    </font>
    <font>
      <u/>
      <sz val="10"/>
      <color theme="1"/>
      <name val="Calibri"/>
      <family val="2"/>
      <scheme val="minor"/>
    </font>
    <font>
      <sz val="20"/>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6" tint="0.7999816888943144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top style="hair">
        <color indexed="64"/>
      </top>
      <bottom style="hair">
        <color auto="1"/>
      </bottom>
      <diagonal/>
    </border>
    <border>
      <left/>
      <right/>
      <top style="hair">
        <color auto="1"/>
      </top>
      <bottom style="hair">
        <color auto="1"/>
      </bottom>
      <diagonal/>
    </border>
    <border>
      <left/>
      <right style="thin">
        <color auto="1"/>
      </right>
      <top style="hair">
        <color indexed="64"/>
      </top>
      <bottom style="hair">
        <color auto="1"/>
      </bottom>
      <diagonal/>
    </border>
    <border>
      <left style="thin">
        <color auto="1"/>
      </left>
      <right/>
      <top/>
      <bottom/>
      <diagonal/>
    </border>
    <border>
      <left/>
      <right style="thin">
        <color auto="1"/>
      </right>
      <top/>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auto="1"/>
      </bottom>
      <diagonal/>
    </border>
    <border>
      <left/>
      <right/>
      <top style="thin">
        <color indexed="64"/>
      </top>
      <bottom style="hair">
        <color auto="1"/>
      </bottom>
      <diagonal/>
    </border>
    <border>
      <left/>
      <right style="thin">
        <color indexed="64"/>
      </right>
      <top style="thin">
        <color indexed="64"/>
      </top>
      <bottom style="hair">
        <color indexed="64"/>
      </bottom>
      <diagonal/>
    </border>
  </borders>
  <cellStyleXfs count="2">
    <xf numFmtId="0" fontId="0" fillId="0" borderId="0"/>
    <xf numFmtId="44" fontId="1" fillId="0" borderId="0" applyFont="0" applyFill="0" applyBorder="0" applyAlignment="0" applyProtection="0"/>
  </cellStyleXfs>
  <cellXfs count="238">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Border="1" applyAlignment="1">
      <alignment vertical="center" wrapText="1"/>
    </xf>
    <xf numFmtId="0" fontId="2" fillId="0" borderId="0" xfId="0" applyFont="1" applyAlignment="1">
      <alignment vertical="center" wrapText="1"/>
    </xf>
    <xf numFmtId="164" fontId="0" fillId="0" borderId="16" xfId="1" applyNumberFormat="1" applyFont="1" applyBorder="1" applyAlignment="1">
      <alignment horizontal="center" vertical="center" wrapText="1"/>
    </xf>
    <xf numFmtId="164" fontId="0" fillId="0" borderId="0" xfId="1"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0" xfId="0" applyFont="1" applyBorder="1" applyAlignment="1">
      <alignment horizontal="left" vertical="center"/>
    </xf>
    <xf numFmtId="0" fontId="0" fillId="0" borderId="17" xfId="0" applyFont="1" applyBorder="1" applyAlignment="1">
      <alignment vertical="center" wrapText="1"/>
    </xf>
    <xf numFmtId="164" fontId="0" fillId="0" borderId="17" xfId="1" applyNumberFormat="1" applyFont="1" applyBorder="1" applyAlignment="1">
      <alignment horizontal="center" vertical="center" wrapText="1"/>
    </xf>
    <xf numFmtId="164" fontId="0" fillId="0" borderId="10" xfId="1" applyNumberFormat="1" applyFont="1" applyBorder="1" applyAlignment="1">
      <alignment horizontal="center" vertical="center" wrapText="1"/>
    </xf>
    <xf numFmtId="164" fontId="0" fillId="0" borderId="11" xfId="1"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12" xfId="1" applyNumberFormat="1" applyFont="1" applyBorder="1" applyAlignment="1">
      <alignment horizontal="center" vertical="center" wrapText="1"/>
    </xf>
    <xf numFmtId="0" fontId="0" fillId="0" borderId="0" xfId="0" applyAlignment="1">
      <alignment vertical="center" wrapText="1"/>
    </xf>
    <xf numFmtId="0" fontId="12" fillId="3" borderId="22"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3" borderId="27" xfId="0" applyFont="1" applyFill="1" applyBorder="1" applyAlignment="1" applyProtection="1">
      <alignment horizontal="center" vertical="center"/>
    </xf>
    <xf numFmtId="10" fontId="11" fillId="3" borderId="27" xfId="0" applyNumberFormat="1" applyFont="1" applyFill="1" applyBorder="1" applyAlignment="1" applyProtection="1">
      <alignment horizontal="center" vertical="center"/>
    </xf>
    <xf numFmtId="0" fontId="12" fillId="0" borderId="16" xfId="0" applyFont="1" applyFill="1" applyBorder="1" applyProtection="1"/>
    <xf numFmtId="0" fontId="12" fillId="4" borderId="0" xfId="0" applyFont="1" applyFill="1" applyBorder="1" applyAlignment="1" applyProtection="1">
      <alignment horizontal="center" vertical="center"/>
    </xf>
    <xf numFmtId="0" fontId="12" fillId="0" borderId="17" xfId="0" applyFont="1" applyFill="1" applyBorder="1" applyAlignment="1" applyProtection="1">
      <alignment vertical="center"/>
    </xf>
    <xf numFmtId="0" fontId="12" fillId="0" borderId="16" xfId="0" applyFont="1" applyFill="1" applyBorder="1" applyAlignment="1" applyProtection="1">
      <alignment horizontal="center"/>
    </xf>
    <xf numFmtId="0" fontId="12" fillId="4" borderId="0" xfId="0" applyFont="1" applyFill="1" applyBorder="1" applyAlignment="1" applyProtection="1">
      <alignment horizontal="center"/>
    </xf>
    <xf numFmtId="0" fontId="12" fillId="0" borderId="17"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10" fontId="11" fillId="4" borderId="25" xfId="0"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7" xfId="0" applyFont="1" applyFill="1" applyBorder="1" applyAlignment="1" applyProtection="1">
      <alignment horizontal="center"/>
    </xf>
    <xf numFmtId="0" fontId="12" fillId="5" borderId="0" xfId="0" applyFont="1" applyFill="1" applyBorder="1" applyAlignment="1" applyProtection="1">
      <alignment horizontal="center"/>
    </xf>
    <xf numFmtId="0" fontId="12" fillId="5" borderId="25" xfId="0" applyFont="1" applyFill="1" applyBorder="1" applyAlignment="1" applyProtection="1">
      <alignment horizontal="center" vertical="center"/>
    </xf>
    <xf numFmtId="10" fontId="11" fillId="8" borderId="25" xfId="0" applyNumberFormat="1"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10" fontId="11" fillId="0" borderId="25" xfId="0" applyNumberFormat="1" applyFont="1" applyFill="1" applyBorder="1" applyAlignment="1" applyProtection="1">
      <alignment horizontal="center" vertical="center"/>
    </xf>
    <xf numFmtId="0" fontId="12" fillId="7" borderId="24" xfId="0" applyFont="1" applyFill="1" applyBorder="1" applyAlignment="1" applyProtection="1">
      <alignment horizontal="center" vertical="center"/>
    </xf>
    <xf numFmtId="10" fontId="11" fillId="7" borderId="24" xfId="0" applyNumberFormat="1"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0" fillId="0" borderId="0" xfId="0" applyAlignment="1">
      <alignment horizontal="left" vertical="top"/>
    </xf>
    <xf numFmtId="0" fontId="0" fillId="0" borderId="0" xfId="0" applyFont="1" applyAlignment="1">
      <alignment horizontal="left" vertical="top"/>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2" xfId="0" applyNumberFormat="1" applyFont="1" applyBorder="1" applyAlignment="1">
      <alignment horizontal="left" vertical="top"/>
    </xf>
    <xf numFmtId="0" fontId="0" fillId="0" borderId="3" xfId="0" applyNumberFormat="1" applyFont="1" applyBorder="1" applyAlignment="1">
      <alignment horizontal="left" vertical="top"/>
    </xf>
    <xf numFmtId="0" fontId="0" fillId="0" borderId="22" xfId="0" applyNumberFormat="1" applyFont="1" applyBorder="1" applyAlignment="1">
      <alignment horizontal="left" vertical="top"/>
    </xf>
    <xf numFmtId="0" fontId="0" fillId="0" borderId="22" xfId="0" applyFont="1" applyBorder="1" applyAlignment="1">
      <alignment horizontal="left" vertical="top"/>
    </xf>
    <xf numFmtId="0" fontId="0" fillId="0" borderId="23" xfId="0" applyNumberFormat="1" applyFont="1" applyBorder="1" applyAlignment="1">
      <alignment horizontal="left" vertical="top"/>
    </xf>
    <xf numFmtId="0" fontId="0" fillId="0" borderId="0" xfId="0" applyFont="1" applyBorder="1" applyAlignment="1">
      <alignment horizontal="left" vertical="top"/>
    </xf>
    <xf numFmtId="0" fontId="0" fillId="0" borderId="11" xfId="0" applyNumberFormat="1" applyFont="1" applyBorder="1" applyAlignment="1">
      <alignment horizontal="left" vertical="top"/>
    </xf>
    <xf numFmtId="0" fontId="0" fillId="0" borderId="12" xfId="0" applyNumberFormat="1" applyFont="1" applyBorder="1" applyAlignment="1">
      <alignment horizontal="left" vertical="top"/>
    </xf>
    <xf numFmtId="0" fontId="0" fillId="0" borderId="14" xfId="0" applyNumberFormat="1" applyFont="1" applyBorder="1" applyAlignment="1">
      <alignment horizontal="left" vertical="top"/>
    </xf>
    <xf numFmtId="0" fontId="0" fillId="0" borderId="15" xfId="0" applyNumberFormat="1"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vertical="top"/>
    </xf>
    <xf numFmtId="0" fontId="0" fillId="0" borderId="21" xfId="0" applyFont="1" applyBorder="1" applyAlignment="1">
      <alignment horizontal="left" vertical="top"/>
    </xf>
    <xf numFmtId="0" fontId="0" fillId="0" borderId="23"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4"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Protection="1">
      <protection locked="0"/>
    </xf>
    <xf numFmtId="0" fontId="12" fillId="0" borderId="0" xfId="0" applyFont="1" applyAlignment="1" applyProtection="1">
      <alignment horizontal="center" vertical="center"/>
      <protection locked="0"/>
    </xf>
    <xf numFmtId="0" fontId="15" fillId="0" borderId="0" xfId="0" applyFont="1" applyProtection="1">
      <protection locked="0"/>
    </xf>
    <xf numFmtId="0" fontId="12" fillId="0" borderId="0" xfId="0" applyFont="1" applyBorder="1" applyProtection="1">
      <protection locked="0"/>
    </xf>
    <xf numFmtId="0" fontId="12" fillId="0" borderId="0" xfId="0" applyFont="1" applyProtection="1">
      <protection locked="0"/>
    </xf>
    <xf numFmtId="0" fontId="12" fillId="0" borderId="0" xfId="0" applyFont="1" applyFill="1" applyBorder="1" applyProtection="1">
      <protection locked="0"/>
    </xf>
    <xf numFmtId="0" fontId="12" fillId="0" borderId="0" xfId="0" applyFont="1" applyFill="1" applyProtection="1">
      <protection locked="0"/>
    </xf>
    <xf numFmtId="0" fontId="0" fillId="0" borderId="0" xfId="0" applyFont="1" applyFill="1" applyProtection="1">
      <protection locked="0"/>
    </xf>
    <xf numFmtId="0" fontId="10" fillId="3" borderId="25"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wrapText="1"/>
    </xf>
    <xf numFmtId="0" fontId="10" fillId="5" borderId="25" xfId="0" applyFont="1" applyFill="1" applyBorder="1" applyAlignment="1" applyProtection="1">
      <alignment horizontal="center" vertical="center" wrapText="1"/>
    </xf>
    <xf numFmtId="164" fontId="14" fillId="3" borderId="5" xfId="0" applyNumberFormat="1" applyFont="1" applyFill="1" applyBorder="1" applyAlignment="1" applyProtection="1">
      <alignment horizontal="center" vertical="center"/>
    </xf>
    <xf numFmtId="164" fontId="14" fillId="4" borderId="5" xfId="0" applyNumberFormat="1" applyFont="1" applyFill="1" applyBorder="1" applyAlignment="1" applyProtection="1">
      <alignment horizontal="center" vertical="center"/>
    </xf>
    <xf numFmtId="164" fontId="14" fillId="5" borderId="6" xfId="0" applyNumberFormat="1" applyFont="1" applyFill="1" applyBorder="1" applyAlignment="1" applyProtection="1">
      <alignment horizontal="center" vertical="center"/>
    </xf>
    <xf numFmtId="164" fontId="14" fillId="3" borderId="4" xfId="0" applyNumberFormat="1" applyFont="1" applyFill="1" applyBorder="1" applyAlignment="1" applyProtection="1">
      <alignment horizontal="center" vertical="center"/>
    </xf>
    <xf numFmtId="0" fontId="15" fillId="1" borderId="17" xfId="0" applyFont="1" applyFill="1" applyBorder="1" applyProtection="1"/>
    <xf numFmtId="0" fontId="15" fillId="1" borderId="25" xfId="0" applyFont="1" applyFill="1" applyBorder="1" applyProtection="1"/>
    <xf numFmtId="164" fontId="16" fillId="3" borderId="25" xfId="0" applyNumberFormat="1" applyFont="1" applyFill="1" applyBorder="1" applyAlignment="1" applyProtection="1">
      <alignment horizontal="center" vertical="center" wrapText="1"/>
    </xf>
    <xf numFmtId="164" fontId="16" fillId="4" borderId="25" xfId="0" applyNumberFormat="1" applyFont="1" applyFill="1" applyBorder="1" applyAlignment="1" applyProtection="1">
      <alignment horizontal="center" vertical="center" wrapText="1"/>
    </xf>
    <xf numFmtId="164" fontId="16" fillId="5" borderId="25" xfId="0" applyNumberFormat="1" applyFont="1" applyFill="1" applyBorder="1" applyAlignment="1" applyProtection="1">
      <alignment horizontal="center" vertical="center" wrapText="1"/>
    </xf>
    <xf numFmtId="164" fontId="10" fillId="3" borderId="25" xfId="1" applyNumberFormat="1" applyFont="1" applyFill="1" applyBorder="1" applyAlignment="1" applyProtection="1">
      <alignment horizontal="center" vertical="center"/>
    </xf>
    <xf numFmtId="164" fontId="10" fillId="4" borderId="25" xfId="1" applyNumberFormat="1" applyFont="1" applyFill="1" applyBorder="1" applyAlignment="1" applyProtection="1">
      <alignment horizontal="center" vertical="center"/>
    </xf>
    <xf numFmtId="164" fontId="10" fillId="5" borderId="25" xfId="1" applyNumberFormat="1" applyFont="1" applyFill="1" applyBorder="1" applyAlignment="1" applyProtection="1">
      <alignment horizontal="center" vertical="center"/>
    </xf>
    <xf numFmtId="164" fontId="12" fillId="7" borderId="25"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1" borderId="25" xfId="0" applyFont="1" applyFill="1" applyBorder="1" applyAlignment="1" applyProtection="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12" fillId="5" borderId="3" xfId="0" applyFont="1" applyFill="1" applyBorder="1" applyAlignment="1" applyProtection="1">
      <alignment horizontal="center" vertical="center"/>
      <protection locked="0"/>
    </xf>
    <xf numFmtId="0" fontId="12" fillId="5" borderId="17"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10" fillId="0" borderId="21"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1" fillId="0" borderId="24" xfId="0" applyFont="1" applyBorder="1" applyAlignment="1" applyProtection="1">
      <alignment horizontal="center" vertical="center"/>
    </xf>
    <xf numFmtId="0" fontId="11" fillId="0" borderId="16"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12" fillId="5" borderId="3"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2" fillId="6" borderId="21" xfId="0" applyFont="1" applyFill="1" applyBorder="1" applyAlignment="1" applyProtection="1">
      <alignment horizontal="center" vertical="center"/>
      <protection locked="0"/>
    </xf>
    <xf numFmtId="0" fontId="12" fillId="6" borderId="22" xfId="0" applyFont="1" applyFill="1" applyBorder="1" applyAlignment="1" applyProtection="1">
      <alignment horizontal="center" vertical="center"/>
      <protection locked="0"/>
    </xf>
    <xf numFmtId="0" fontId="12" fillId="6" borderId="23" xfId="0" applyFont="1" applyFill="1" applyBorder="1" applyAlignment="1" applyProtection="1">
      <alignment horizontal="center" vertical="center"/>
      <protection locked="0"/>
    </xf>
    <xf numFmtId="0" fontId="17" fillId="4" borderId="25" xfId="0" applyFont="1" applyFill="1" applyBorder="1" applyAlignment="1" applyProtection="1">
      <alignment horizontal="left" vertical="center" wrapText="1"/>
    </xf>
    <xf numFmtId="0" fontId="17" fillId="4" borderId="16" xfId="0" applyFont="1" applyFill="1" applyBorder="1" applyAlignment="1" applyProtection="1">
      <alignment horizontal="left" vertical="center" wrapText="1"/>
    </xf>
    <xf numFmtId="0" fontId="17" fillId="3" borderId="27"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7" fillId="8" borderId="25" xfId="0" applyFont="1" applyFill="1" applyBorder="1" applyAlignment="1" applyProtection="1">
      <alignment horizontal="left" vertical="center" wrapText="1"/>
    </xf>
    <xf numFmtId="0" fontId="17" fillId="8" borderId="16" xfId="0" applyFont="1" applyFill="1" applyBorder="1" applyAlignment="1" applyProtection="1">
      <alignment horizontal="left" vertical="center" wrapText="1"/>
    </xf>
    <xf numFmtId="0" fontId="12" fillId="6" borderId="2"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protection locked="0"/>
    </xf>
    <xf numFmtId="0" fontId="12" fillId="6" borderId="17"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xf numFmtId="0" fontId="12" fillId="6" borderId="5" xfId="0" applyFont="1" applyFill="1" applyBorder="1" applyAlignment="1" applyProtection="1">
      <alignment horizontal="center" vertical="center"/>
      <protection locked="0"/>
    </xf>
    <xf numFmtId="0" fontId="12" fillId="6" borderId="6" xfId="0"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0" fontId="12" fillId="6" borderId="16"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7" borderId="1"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16"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28" xfId="0" applyFont="1" applyFill="1" applyBorder="1" applyAlignment="1" applyProtection="1">
      <alignment horizontal="left" vertical="center"/>
    </xf>
    <xf numFmtId="0" fontId="12" fillId="7" borderId="26" xfId="0" applyFont="1" applyFill="1" applyBorder="1" applyAlignment="1" applyProtection="1">
      <alignment horizontal="left" vertical="center"/>
    </xf>
    <xf numFmtId="0" fontId="17" fillId="7" borderId="26" xfId="0" applyFont="1" applyFill="1" applyBorder="1" applyAlignment="1" applyProtection="1">
      <alignment horizontal="center" vertical="center"/>
    </xf>
    <xf numFmtId="0" fontId="12" fillId="0" borderId="4"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7" fillId="7" borderId="4" xfId="0" applyFont="1" applyFill="1" applyBorder="1" applyAlignment="1" applyProtection="1">
      <alignment horizontal="center" vertical="center"/>
    </xf>
    <xf numFmtId="0" fontId="0" fillId="0" borderId="2"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6" xfId="0" applyFont="1" applyBorder="1" applyAlignment="1" applyProtection="1">
      <alignment horizontal="left" vertical="center" wrapText="1"/>
    </xf>
    <xf numFmtId="0" fontId="12" fillId="0" borderId="26" xfId="0" applyFont="1" applyFill="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4" xfId="0" applyFont="1" applyBorder="1" applyAlignment="1" applyProtection="1">
      <alignment horizontal="center" vertical="center"/>
    </xf>
    <xf numFmtId="0" fontId="8" fillId="2" borderId="1" xfId="0" applyFont="1" applyFill="1" applyBorder="1" applyAlignment="1">
      <alignment horizontal="center" vertical="top"/>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19" fillId="0" borderId="0" xfId="0" applyFont="1" applyBorder="1" applyAlignment="1">
      <alignment horizontal="center" vertical="center"/>
    </xf>
    <xf numFmtId="0" fontId="8" fillId="2" borderId="0" xfId="0" applyFont="1" applyFill="1" applyBorder="1" applyAlignment="1">
      <alignment horizontal="center"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
  <sheetViews>
    <sheetView topLeftCell="A7" workbookViewId="0">
      <selection activeCell="K11" sqref="K11"/>
    </sheetView>
  </sheetViews>
  <sheetFormatPr defaultRowHeight="15" x14ac:dyDescent="0.25"/>
  <cols>
    <col min="1" max="8" width="15.28515625" style="17" customWidth="1"/>
    <col min="9" max="16384" width="9.140625" style="17"/>
  </cols>
  <sheetData>
    <row r="1" spans="1:8" s="1" customFormat="1" ht="23.25" x14ac:dyDescent="0.25">
      <c r="A1" s="109" t="s">
        <v>61</v>
      </c>
      <c r="B1" s="109"/>
      <c r="C1" s="109"/>
      <c r="D1" s="109"/>
      <c r="E1" s="109"/>
      <c r="F1" s="109"/>
      <c r="G1" s="109"/>
      <c r="H1" s="109"/>
    </row>
    <row r="2" spans="1:8" s="2" customFormat="1" ht="21" x14ac:dyDescent="0.25">
      <c r="A2" s="110" t="s">
        <v>0</v>
      </c>
      <c r="B2" s="110"/>
      <c r="C2" s="110"/>
      <c r="D2" s="110"/>
      <c r="E2" s="110"/>
      <c r="F2" s="110"/>
      <c r="G2" s="110"/>
      <c r="H2" s="110"/>
    </row>
    <row r="3" spans="1:8" s="3" customFormat="1" ht="90" customHeight="1" x14ac:dyDescent="0.25">
      <c r="A3" s="111" t="s">
        <v>1</v>
      </c>
      <c r="B3" s="112"/>
      <c r="C3" s="112"/>
      <c r="D3" s="112"/>
      <c r="E3" s="112"/>
      <c r="F3" s="112"/>
      <c r="G3" s="112"/>
      <c r="H3" s="113"/>
    </row>
    <row r="4" spans="1:8" s="3" customFormat="1" ht="80.099999999999994" customHeight="1" x14ac:dyDescent="0.25">
      <c r="A4" s="114" t="s">
        <v>2</v>
      </c>
      <c r="B4" s="115"/>
      <c r="C4" s="115"/>
      <c r="D4" s="115"/>
      <c r="E4" s="115"/>
      <c r="F4" s="115"/>
      <c r="G4" s="115"/>
      <c r="H4" s="116"/>
    </row>
    <row r="5" spans="1:8" s="3" customFormat="1" ht="20.100000000000001" customHeight="1" x14ac:dyDescent="0.25">
      <c r="A5" s="117" t="s">
        <v>3</v>
      </c>
      <c r="B5" s="118"/>
      <c r="C5" s="118"/>
      <c r="D5" s="118"/>
      <c r="E5" s="118"/>
      <c r="F5" s="118"/>
      <c r="G5" s="118"/>
      <c r="H5" s="119"/>
    </row>
    <row r="6" spans="1:8" s="4" customFormat="1" ht="39.950000000000003" customHeight="1" x14ac:dyDescent="0.25">
      <c r="A6" s="106" t="s">
        <v>4</v>
      </c>
      <c r="B6" s="107"/>
      <c r="C6" s="107"/>
      <c r="D6" s="107"/>
      <c r="E6" s="107"/>
      <c r="F6" s="107"/>
      <c r="G6" s="107"/>
      <c r="H6" s="108"/>
    </row>
    <row r="7" spans="1:8" s="4" customFormat="1" ht="39.950000000000003" customHeight="1" x14ac:dyDescent="0.25">
      <c r="A7" s="123" t="s">
        <v>5</v>
      </c>
      <c r="B7" s="124"/>
      <c r="C7" s="124"/>
      <c r="D7" s="124"/>
      <c r="E7" s="124"/>
      <c r="F7" s="124"/>
      <c r="G7" s="124"/>
      <c r="H7" s="125"/>
    </row>
    <row r="8" spans="1:8" s="3" customFormat="1" ht="39.950000000000003" customHeight="1" x14ac:dyDescent="0.25">
      <c r="A8" s="126" t="s">
        <v>58</v>
      </c>
      <c r="B8" s="127"/>
      <c r="C8" s="127"/>
      <c r="D8" s="127"/>
      <c r="E8" s="127"/>
      <c r="F8" s="127"/>
      <c r="G8" s="127"/>
      <c r="H8" s="128"/>
    </row>
    <row r="9" spans="1:8" s="5" customFormat="1" ht="39.950000000000003" customHeight="1" x14ac:dyDescent="0.25">
      <c r="A9" s="129" t="s">
        <v>6</v>
      </c>
      <c r="B9" s="130"/>
      <c r="C9" s="130"/>
      <c r="D9" s="130"/>
      <c r="E9" s="130"/>
      <c r="F9" s="130"/>
      <c r="G9" s="130"/>
      <c r="H9" s="131"/>
    </row>
    <row r="10" spans="1:8" s="4" customFormat="1" ht="69.95" customHeight="1" x14ac:dyDescent="0.25">
      <c r="A10" s="132" t="s">
        <v>59</v>
      </c>
      <c r="B10" s="133"/>
      <c r="C10" s="133"/>
      <c r="D10" s="133"/>
      <c r="E10" s="133"/>
      <c r="F10" s="133"/>
      <c r="G10" s="133"/>
      <c r="H10" s="134"/>
    </row>
    <row r="11" spans="1:8" s="6" customFormat="1" ht="20.100000000000001" customHeight="1" x14ac:dyDescent="0.25">
      <c r="A11" s="135" t="s">
        <v>7</v>
      </c>
      <c r="B11" s="136"/>
      <c r="C11" s="136"/>
      <c r="D11" s="136"/>
      <c r="E11" s="136"/>
      <c r="F11" s="136"/>
      <c r="G11" s="136"/>
      <c r="H11" s="137"/>
    </row>
    <row r="12" spans="1:8" s="3" customFormat="1" ht="20.100000000000001" customHeight="1" x14ac:dyDescent="0.25">
      <c r="A12" s="7">
        <v>16800</v>
      </c>
      <c r="B12" s="8">
        <v>19200</v>
      </c>
      <c r="C12" s="8">
        <v>21600</v>
      </c>
      <c r="D12" s="9">
        <v>24000</v>
      </c>
      <c r="E12" s="8">
        <v>25950</v>
      </c>
      <c r="F12" s="138" t="s">
        <v>62</v>
      </c>
      <c r="G12" s="138"/>
      <c r="H12" s="139"/>
    </row>
    <row r="13" spans="1:8" s="3" customFormat="1" ht="20.100000000000001" customHeight="1" x14ac:dyDescent="0.25">
      <c r="A13" s="7">
        <v>27850</v>
      </c>
      <c r="B13" s="8">
        <v>28000</v>
      </c>
      <c r="C13" s="8">
        <v>29800</v>
      </c>
      <c r="D13" s="8">
        <v>31700</v>
      </c>
      <c r="E13" s="9">
        <v>32000</v>
      </c>
      <c r="F13" s="10" t="s">
        <v>57</v>
      </c>
      <c r="G13" s="10"/>
      <c r="H13" s="11"/>
    </row>
    <row r="14" spans="1:8" s="3" customFormat="1" ht="20.100000000000001" customHeight="1" x14ac:dyDescent="0.25">
      <c r="A14" s="7">
        <v>36000</v>
      </c>
      <c r="B14" s="8">
        <v>40000</v>
      </c>
      <c r="C14" s="8">
        <v>43200</v>
      </c>
      <c r="D14" s="8">
        <v>44800</v>
      </c>
      <c r="E14" s="9">
        <v>46400</v>
      </c>
      <c r="F14" s="5"/>
      <c r="G14" s="9"/>
      <c r="H14" s="12"/>
    </row>
    <row r="15" spans="1:8" s="3" customFormat="1" ht="20.100000000000001" customHeight="1" x14ac:dyDescent="0.25">
      <c r="A15" s="7">
        <v>49600</v>
      </c>
      <c r="B15" s="8">
        <v>51200</v>
      </c>
      <c r="C15" s="8">
        <v>52800</v>
      </c>
      <c r="D15" s="8">
        <v>57600</v>
      </c>
      <c r="E15" s="9">
        <v>64000</v>
      </c>
      <c r="F15" s="5"/>
      <c r="G15" s="9"/>
      <c r="H15" s="12"/>
    </row>
    <row r="16" spans="1:8" s="3" customFormat="1" ht="20.100000000000001" customHeight="1" x14ac:dyDescent="0.25">
      <c r="A16" s="7">
        <v>69150</v>
      </c>
      <c r="B16" s="8">
        <v>74250</v>
      </c>
      <c r="C16" s="8">
        <v>79400</v>
      </c>
      <c r="D16" s="8">
        <v>84500</v>
      </c>
      <c r="E16" s="9"/>
      <c r="F16" s="5"/>
      <c r="G16" s="9"/>
      <c r="H16" s="12"/>
    </row>
    <row r="17" spans="1:8" s="3" customFormat="1" ht="20.100000000000001" customHeight="1" x14ac:dyDescent="0.25">
      <c r="A17" s="13"/>
      <c r="B17" s="14"/>
      <c r="C17" s="14"/>
      <c r="D17" s="14"/>
      <c r="E17" s="15"/>
      <c r="F17" s="14"/>
      <c r="G17" s="15"/>
      <c r="H17" s="16"/>
    </row>
    <row r="18" spans="1:8" s="3" customFormat="1" ht="20.100000000000001" customHeight="1" x14ac:dyDescent="0.25">
      <c r="A18" s="120" t="s">
        <v>8</v>
      </c>
      <c r="B18" s="121"/>
      <c r="C18" s="121"/>
      <c r="D18" s="121"/>
      <c r="E18" s="121"/>
      <c r="F18" s="121"/>
      <c r="G18" s="121"/>
      <c r="H18" s="122"/>
    </row>
    <row r="19" spans="1:8" s="3" customFormat="1" ht="20.100000000000001" customHeight="1" x14ac:dyDescent="0.25"/>
    <row r="20" spans="1:8" s="4" customFormat="1" ht="20.100000000000001" customHeight="1" x14ac:dyDescent="0.25"/>
    <row r="21" spans="1:8" s="3" customFormat="1" x14ac:dyDescent="0.25"/>
    <row r="22" spans="1:8" s="3" customFormat="1" x14ac:dyDescent="0.25"/>
  </sheetData>
  <sheetProtection selectLockedCells="1"/>
  <mergeCells count="13">
    <mergeCell ref="A18:H18"/>
    <mergeCell ref="A7:H7"/>
    <mergeCell ref="A8:H8"/>
    <mergeCell ref="A9:H9"/>
    <mergeCell ref="A10:H10"/>
    <mergeCell ref="A11:H11"/>
    <mergeCell ref="F12:H12"/>
    <mergeCell ref="A6:H6"/>
    <mergeCell ref="A1:H1"/>
    <mergeCell ref="A2:H2"/>
    <mergeCell ref="A3:H3"/>
    <mergeCell ref="A4:H4"/>
    <mergeCell ref="A5:H5"/>
  </mergeCells>
  <pageMargins left="0.7" right="0.7" top="0.75" bottom="0.75" header="0.3" footer="0.3"/>
  <pageSetup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7"/>
  <sheetViews>
    <sheetView tabSelected="1" zoomScaleNormal="100" workbookViewId="0">
      <selection activeCell="Q31" sqref="Q31"/>
    </sheetView>
  </sheetViews>
  <sheetFormatPr defaultRowHeight="15" x14ac:dyDescent="0.25"/>
  <cols>
    <col min="1" max="3" width="8.7109375" style="76" customWidth="1"/>
    <col min="4" max="21" width="6.7109375" style="76" customWidth="1"/>
    <col min="22" max="22" width="8" style="76" bestFit="1" customWidth="1"/>
    <col min="23" max="33" width="6.7109375" style="76" customWidth="1"/>
    <col min="34" max="35" width="10.7109375" style="76" customWidth="1"/>
    <col min="36" max="16384" width="9.140625" style="76"/>
  </cols>
  <sheetData>
    <row r="1" spans="1:35" ht="26.25" x14ac:dyDescent="0.25">
      <c r="A1" s="149" t="s">
        <v>63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1"/>
    </row>
    <row r="2" spans="1:35" s="77" customFormat="1" ht="12.75" x14ac:dyDescent="0.25">
      <c r="A2" s="152"/>
      <c r="B2" s="153"/>
      <c r="C2" s="154"/>
      <c r="D2" s="155" t="s">
        <v>9</v>
      </c>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row>
    <row r="3" spans="1:35" s="77" customFormat="1" ht="12.75" x14ac:dyDescent="0.25">
      <c r="A3" s="156" t="s">
        <v>10</v>
      </c>
      <c r="B3" s="157"/>
      <c r="C3" s="157"/>
      <c r="D3" s="158" t="s">
        <v>11</v>
      </c>
      <c r="E3" s="159"/>
      <c r="F3" s="160"/>
      <c r="G3" s="158" t="s">
        <v>12</v>
      </c>
      <c r="H3" s="159"/>
      <c r="I3" s="160"/>
      <c r="J3" s="158" t="s">
        <v>13</v>
      </c>
      <c r="K3" s="159"/>
      <c r="L3" s="160"/>
      <c r="M3" s="158" t="s">
        <v>14</v>
      </c>
      <c r="N3" s="159"/>
      <c r="O3" s="160"/>
      <c r="P3" s="158" t="s">
        <v>15</v>
      </c>
      <c r="Q3" s="159"/>
      <c r="R3" s="160"/>
      <c r="S3" s="158" t="s">
        <v>16</v>
      </c>
      <c r="T3" s="159"/>
      <c r="U3" s="160"/>
      <c r="V3" s="158" t="s">
        <v>17</v>
      </c>
      <c r="W3" s="159"/>
      <c r="X3" s="160"/>
      <c r="Y3" s="158" t="s">
        <v>18</v>
      </c>
      <c r="Z3" s="159"/>
      <c r="AA3" s="160"/>
      <c r="AB3" s="158" t="s">
        <v>19</v>
      </c>
      <c r="AC3" s="159"/>
      <c r="AD3" s="160"/>
      <c r="AE3" s="158" t="s">
        <v>20</v>
      </c>
      <c r="AF3" s="159"/>
      <c r="AG3" s="160"/>
      <c r="AH3" s="164" t="s">
        <v>21</v>
      </c>
      <c r="AI3" s="166" t="s">
        <v>22</v>
      </c>
    </row>
    <row r="4" spans="1:35" s="77" customFormat="1" ht="12.75" x14ac:dyDescent="0.25">
      <c r="A4" s="156"/>
      <c r="B4" s="157"/>
      <c r="C4" s="157"/>
      <c r="D4" s="161"/>
      <c r="E4" s="162"/>
      <c r="F4" s="163"/>
      <c r="G4" s="161"/>
      <c r="H4" s="162"/>
      <c r="I4" s="163"/>
      <c r="J4" s="161"/>
      <c r="K4" s="162"/>
      <c r="L4" s="163"/>
      <c r="M4" s="161"/>
      <c r="N4" s="162"/>
      <c r="O4" s="163"/>
      <c r="P4" s="161"/>
      <c r="Q4" s="162"/>
      <c r="R4" s="163"/>
      <c r="S4" s="161"/>
      <c r="T4" s="162"/>
      <c r="U4" s="163"/>
      <c r="V4" s="161"/>
      <c r="W4" s="162"/>
      <c r="X4" s="163"/>
      <c r="Y4" s="161"/>
      <c r="Z4" s="162"/>
      <c r="AA4" s="163"/>
      <c r="AB4" s="161"/>
      <c r="AC4" s="162"/>
      <c r="AD4" s="163"/>
      <c r="AE4" s="161"/>
      <c r="AF4" s="162"/>
      <c r="AG4" s="163"/>
      <c r="AH4" s="165"/>
      <c r="AI4" s="167"/>
    </row>
    <row r="5" spans="1:35" s="78" customFormat="1" ht="12.75" x14ac:dyDescent="0.2">
      <c r="A5" s="84" t="s">
        <v>23</v>
      </c>
      <c r="B5" s="85" t="s">
        <v>24</v>
      </c>
      <c r="C5" s="86" t="s">
        <v>25</v>
      </c>
      <c r="D5" s="87">
        <f>(A6)</f>
        <v>16800</v>
      </c>
      <c r="E5" s="88">
        <f>(B6)</f>
        <v>28000</v>
      </c>
      <c r="F5" s="89">
        <f>(C6)</f>
        <v>44800</v>
      </c>
      <c r="G5" s="87">
        <f>(A7)</f>
        <v>19200</v>
      </c>
      <c r="H5" s="88">
        <f>(B7)</f>
        <v>32000</v>
      </c>
      <c r="I5" s="89">
        <f>(C7)</f>
        <v>51200</v>
      </c>
      <c r="J5" s="90">
        <f>(A8)</f>
        <v>21600</v>
      </c>
      <c r="K5" s="88">
        <f>(B8)</f>
        <v>36000</v>
      </c>
      <c r="L5" s="89">
        <f>(C8)</f>
        <v>57600</v>
      </c>
      <c r="M5" s="90">
        <f>(A9)</f>
        <v>24000</v>
      </c>
      <c r="N5" s="88">
        <f>(B9)</f>
        <v>40000</v>
      </c>
      <c r="O5" s="89">
        <f>(C9)</f>
        <v>64000</v>
      </c>
      <c r="P5" s="90">
        <f>(A10)</f>
        <v>25950</v>
      </c>
      <c r="Q5" s="88">
        <f>(B10)</f>
        <v>43200</v>
      </c>
      <c r="R5" s="89">
        <f>(C10)</f>
        <v>69150</v>
      </c>
      <c r="S5" s="90">
        <f>(A11)</f>
        <v>27850</v>
      </c>
      <c r="T5" s="88">
        <f>(B11)</f>
        <v>46400</v>
      </c>
      <c r="U5" s="89">
        <f>(C11)</f>
        <v>74250</v>
      </c>
      <c r="V5" s="93">
        <f>(A12)</f>
        <v>29800</v>
      </c>
      <c r="W5" s="88">
        <f>(B12)</f>
        <v>49600</v>
      </c>
      <c r="X5" s="89">
        <f>(C12)</f>
        <v>79400</v>
      </c>
      <c r="Y5" s="90">
        <f>(A13)</f>
        <v>31700</v>
      </c>
      <c r="Z5" s="88">
        <f>(B13)</f>
        <v>52800</v>
      </c>
      <c r="AA5" s="89">
        <f>(C13)</f>
        <v>84500</v>
      </c>
      <c r="AB5" s="90">
        <f>(A14)</f>
        <v>0</v>
      </c>
      <c r="AC5" s="88">
        <f>(B14)</f>
        <v>0</v>
      </c>
      <c r="AD5" s="89">
        <f>(C14)</f>
        <v>0</v>
      </c>
      <c r="AE5" s="90">
        <f>(A15)</f>
        <v>0</v>
      </c>
      <c r="AF5" s="88">
        <f>(B15)</f>
        <v>0</v>
      </c>
      <c r="AG5" s="89">
        <f>(C15)</f>
        <v>0</v>
      </c>
      <c r="AH5" s="91"/>
      <c r="AI5" s="92"/>
    </row>
    <row r="6" spans="1:35" s="79" customFormat="1" ht="12.75" x14ac:dyDescent="0.2">
      <c r="A6" s="93">
        <v>16800</v>
      </c>
      <c r="B6" s="94">
        <v>28000</v>
      </c>
      <c r="C6" s="95">
        <v>44800</v>
      </c>
      <c r="D6" s="18"/>
      <c r="E6" s="19"/>
      <c r="F6" s="20"/>
      <c r="G6" s="143"/>
      <c r="H6" s="146"/>
      <c r="I6" s="168"/>
      <c r="J6" s="143"/>
      <c r="K6" s="146"/>
      <c r="L6" s="140"/>
      <c r="M6" s="143"/>
      <c r="N6" s="146"/>
      <c r="O6" s="140"/>
      <c r="P6" s="143"/>
      <c r="Q6" s="146"/>
      <c r="R6" s="140"/>
      <c r="S6" s="143"/>
      <c r="T6" s="146"/>
      <c r="U6" s="140"/>
      <c r="V6" s="143"/>
      <c r="W6" s="146"/>
      <c r="X6" s="140"/>
      <c r="Y6" s="143"/>
      <c r="Z6" s="146"/>
      <c r="AA6" s="140"/>
      <c r="AB6" s="143"/>
      <c r="AC6" s="146"/>
      <c r="AD6" s="140"/>
      <c r="AE6" s="143"/>
      <c r="AF6" s="146"/>
      <c r="AG6" s="140"/>
      <c r="AH6" s="104">
        <f>SUM(D6:F16)</f>
        <v>0</v>
      </c>
      <c r="AI6" s="105"/>
    </row>
    <row r="7" spans="1:35" s="80" customFormat="1" ht="12.75" x14ac:dyDescent="0.2">
      <c r="A7" s="93">
        <v>19200</v>
      </c>
      <c r="B7" s="94">
        <v>32000</v>
      </c>
      <c r="C7" s="95">
        <v>51200</v>
      </c>
      <c r="D7" s="179"/>
      <c r="E7" s="179"/>
      <c r="F7" s="180"/>
      <c r="G7" s="145"/>
      <c r="H7" s="148"/>
      <c r="I7" s="169"/>
      <c r="J7" s="144"/>
      <c r="K7" s="147"/>
      <c r="L7" s="141"/>
      <c r="M7" s="144"/>
      <c r="N7" s="147"/>
      <c r="O7" s="141"/>
      <c r="P7" s="144"/>
      <c r="Q7" s="147"/>
      <c r="R7" s="141"/>
      <c r="S7" s="144"/>
      <c r="T7" s="147"/>
      <c r="U7" s="141"/>
      <c r="V7" s="144"/>
      <c r="W7" s="147"/>
      <c r="X7" s="141"/>
      <c r="Y7" s="144"/>
      <c r="Z7" s="147"/>
      <c r="AA7" s="141"/>
      <c r="AB7" s="144"/>
      <c r="AC7" s="147"/>
      <c r="AD7" s="141"/>
      <c r="AE7" s="144"/>
      <c r="AF7" s="147"/>
      <c r="AG7" s="141"/>
      <c r="AH7" s="104">
        <f>SUM(G6:I16)</f>
        <v>0</v>
      </c>
      <c r="AI7" s="105"/>
    </row>
    <row r="8" spans="1:35" s="80" customFormat="1" ht="12.75" x14ac:dyDescent="0.2">
      <c r="A8" s="93">
        <v>21600</v>
      </c>
      <c r="B8" s="94">
        <v>36000</v>
      </c>
      <c r="C8" s="95">
        <v>57600</v>
      </c>
      <c r="D8" s="181"/>
      <c r="E8" s="181"/>
      <c r="F8" s="182"/>
      <c r="G8" s="186"/>
      <c r="H8" s="179"/>
      <c r="I8" s="180"/>
      <c r="J8" s="145"/>
      <c r="K8" s="148"/>
      <c r="L8" s="142"/>
      <c r="M8" s="144"/>
      <c r="N8" s="147"/>
      <c r="O8" s="141"/>
      <c r="P8" s="144"/>
      <c r="Q8" s="147"/>
      <c r="R8" s="141"/>
      <c r="S8" s="144"/>
      <c r="T8" s="147"/>
      <c r="U8" s="141"/>
      <c r="V8" s="144"/>
      <c r="W8" s="147"/>
      <c r="X8" s="141"/>
      <c r="Y8" s="144"/>
      <c r="Z8" s="147"/>
      <c r="AA8" s="141"/>
      <c r="AB8" s="144"/>
      <c r="AC8" s="147"/>
      <c r="AD8" s="141"/>
      <c r="AE8" s="144"/>
      <c r="AF8" s="147"/>
      <c r="AG8" s="141"/>
      <c r="AH8" s="104">
        <f>SUM(J6:L16)</f>
        <v>0</v>
      </c>
      <c r="AI8" s="105"/>
    </row>
    <row r="9" spans="1:35" s="80" customFormat="1" ht="12.75" x14ac:dyDescent="0.2">
      <c r="A9" s="93">
        <v>24000</v>
      </c>
      <c r="B9" s="94">
        <v>40000</v>
      </c>
      <c r="C9" s="95">
        <v>64000</v>
      </c>
      <c r="D9" s="181"/>
      <c r="E9" s="181"/>
      <c r="F9" s="182"/>
      <c r="G9" s="187"/>
      <c r="H9" s="181"/>
      <c r="I9" s="182"/>
      <c r="J9" s="186"/>
      <c r="K9" s="179"/>
      <c r="L9" s="180"/>
      <c r="M9" s="145"/>
      <c r="N9" s="148"/>
      <c r="O9" s="142"/>
      <c r="P9" s="144"/>
      <c r="Q9" s="147"/>
      <c r="R9" s="141"/>
      <c r="S9" s="144"/>
      <c r="T9" s="147"/>
      <c r="U9" s="141"/>
      <c r="V9" s="144"/>
      <c r="W9" s="147"/>
      <c r="X9" s="141"/>
      <c r="Y9" s="144"/>
      <c r="Z9" s="147"/>
      <c r="AA9" s="141"/>
      <c r="AB9" s="144"/>
      <c r="AC9" s="147"/>
      <c r="AD9" s="141"/>
      <c r="AE9" s="144"/>
      <c r="AF9" s="147"/>
      <c r="AG9" s="141"/>
      <c r="AH9" s="104">
        <f>SUM(M6:O16)</f>
        <v>0</v>
      </c>
      <c r="AI9" s="105"/>
    </row>
    <row r="10" spans="1:35" s="80" customFormat="1" ht="12.75" x14ac:dyDescent="0.2">
      <c r="A10" s="93">
        <v>25950</v>
      </c>
      <c r="B10" s="94">
        <v>43200</v>
      </c>
      <c r="C10" s="95">
        <v>69150</v>
      </c>
      <c r="D10" s="181"/>
      <c r="E10" s="181"/>
      <c r="F10" s="182"/>
      <c r="G10" s="187"/>
      <c r="H10" s="181"/>
      <c r="I10" s="182"/>
      <c r="J10" s="187"/>
      <c r="K10" s="181"/>
      <c r="L10" s="182"/>
      <c r="M10" s="186"/>
      <c r="N10" s="179"/>
      <c r="O10" s="180"/>
      <c r="P10" s="145"/>
      <c r="Q10" s="148"/>
      <c r="R10" s="142"/>
      <c r="S10" s="144"/>
      <c r="T10" s="147"/>
      <c r="U10" s="141"/>
      <c r="V10" s="144"/>
      <c r="W10" s="147"/>
      <c r="X10" s="141"/>
      <c r="Y10" s="144"/>
      <c r="Z10" s="147"/>
      <c r="AA10" s="141"/>
      <c r="AB10" s="144"/>
      <c r="AC10" s="147"/>
      <c r="AD10" s="141"/>
      <c r="AE10" s="144"/>
      <c r="AF10" s="147"/>
      <c r="AG10" s="141"/>
      <c r="AH10" s="104">
        <f>SUM(P6:R16)</f>
        <v>0</v>
      </c>
      <c r="AI10" s="105"/>
    </row>
    <row r="11" spans="1:35" s="80" customFormat="1" ht="12.75" x14ac:dyDescent="0.2">
      <c r="A11" s="93">
        <v>27850</v>
      </c>
      <c r="B11" s="94">
        <v>46400</v>
      </c>
      <c r="C11" s="95">
        <v>74250</v>
      </c>
      <c r="D11" s="181"/>
      <c r="E11" s="181"/>
      <c r="F11" s="182"/>
      <c r="G11" s="187"/>
      <c r="H11" s="181"/>
      <c r="I11" s="182"/>
      <c r="J11" s="187"/>
      <c r="K11" s="181"/>
      <c r="L11" s="182"/>
      <c r="M11" s="187"/>
      <c r="N11" s="181"/>
      <c r="O11" s="182"/>
      <c r="P11" s="186"/>
      <c r="Q11" s="179"/>
      <c r="R11" s="180"/>
      <c r="S11" s="145"/>
      <c r="T11" s="148"/>
      <c r="U11" s="142"/>
      <c r="V11" s="144"/>
      <c r="W11" s="147"/>
      <c r="X11" s="141"/>
      <c r="Y11" s="144"/>
      <c r="Z11" s="147"/>
      <c r="AA11" s="141"/>
      <c r="AB11" s="144"/>
      <c r="AC11" s="147"/>
      <c r="AD11" s="141"/>
      <c r="AE11" s="144"/>
      <c r="AF11" s="147"/>
      <c r="AG11" s="141"/>
      <c r="AH11" s="104">
        <f>SUM(S6:U16)</f>
        <v>0</v>
      </c>
      <c r="AI11" s="105"/>
    </row>
    <row r="12" spans="1:35" s="80" customFormat="1" ht="12.75" x14ac:dyDescent="0.2">
      <c r="A12" s="93">
        <v>29800</v>
      </c>
      <c r="B12" s="94">
        <v>49600</v>
      </c>
      <c r="C12" s="95">
        <v>79400</v>
      </c>
      <c r="D12" s="181"/>
      <c r="E12" s="181"/>
      <c r="F12" s="182"/>
      <c r="G12" s="187"/>
      <c r="H12" s="181"/>
      <c r="I12" s="182"/>
      <c r="J12" s="187"/>
      <c r="K12" s="181"/>
      <c r="L12" s="182"/>
      <c r="M12" s="187"/>
      <c r="N12" s="181"/>
      <c r="O12" s="182"/>
      <c r="P12" s="187"/>
      <c r="Q12" s="181"/>
      <c r="R12" s="182"/>
      <c r="S12" s="186"/>
      <c r="T12" s="179"/>
      <c r="U12" s="180"/>
      <c r="V12" s="145"/>
      <c r="W12" s="148"/>
      <c r="X12" s="142"/>
      <c r="Y12" s="144"/>
      <c r="Z12" s="147"/>
      <c r="AA12" s="141"/>
      <c r="AB12" s="144"/>
      <c r="AC12" s="147"/>
      <c r="AD12" s="141"/>
      <c r="AE12" s="144"/>
      <c r="AF12" s="147"/>
      <c r="AG12" s="141"/>
      <c r="AH12" s="104">
        <f>SUM(V6:X16)</f>
        <v>0</v>
      </c>
      <c r="AI12" s="105"/>
    </row>
    <row r="13" spans="1:35" s="80" customFormat="1" ht="12.75" x14ac:dyDescent="0.2">
      <c r="A13" s="93">
        <v>31700</v>
      </c>
      <c r="B13" s="94">
        <v>52800</v>
      </c>
      <c r="C13" s="95">
        <v>84500</v>
      </c>
      <c r="D13" s="181"/>
      <c r="E13" s="181"/>
      <c r="F13" s="182"/>
      <c r="G13" s="187"/>
      <c r="H13" s="181"/>
      <c r="I13" s="182"/>
      <c r="J13" s="187"/>
      <c r="K13" s="181"/>
      <c r="L13" s="182"/>
      <c r="M13" s="187"/>
      <c r="N13" s="181"/>
      <c r="O13" s="182"/>
      <c r="P13" s="187"/>
      <c r="Q13" s="181"/>
      <c r="R13" s="182"/>
      <c r="S13" s="187"/>
      <c r="T13" s="181"/>
      <c r="U13" s="182"/>
      <c r="V13" s="186"/>
      <c r="W13" s="179"/>
      <c r="X13" s="180"/>
      <c r="Y13" s="145"/>
      <c r="Z13" s="148"/>
      <c r="AA13" s="142"/>
      <c r="AB13" s="144"/>
      <c r="AC13" s="147"/>
      <c r="AD13" s="141"/>
      <c r="AE13" s="144"/>
      <c r="AF13" s="147"/>
      <c r="AG13" s="141"/>
      <c r="AH13" s="104">
        <f>SUM(Y6:AA16)</f>
        <v>0</v>
      </c>
      <c r="AI13" s="105"/>
    </row>
    <row r="14" spans="1:35" s="80" customFormat="1" ht="12.75" x14ac:dyDescent="0.2">
      <c r="A14" s="96"/>
      <c r="B14" s="97"/>
      <c r="C14" s="98"/>
      <c r="D14" s="181"/>
      <c r="E14" s="181"/>
      <c r="F14" s="182"/>
      <c r="G14" s="187"/>
      <c r="H14" s="181"/>
      <c r="I14" s="182"/>
      <c r="J14" s="187"/>
      <c r="K14" s="181"/>
      <c r="L14" s="182"/>
      <c r="M14" s="187"/>
      <c r="N14" s="181"/>
      <c r="O14" s="182"/>
      <c r="P14" s="187"/>
      <c r="Q14" s="181"/>
      <c r="R14" s="182"/>
      <c r="S14" s="187"/>
      <c r="T14" s="181"/>
      <c r="U14" s="182"/>
      <c r="V14" s="187"/>
      <c r="W14" s="181"/>
      <c r="X14" s="182"/>
      <c r="Y14" s="191"/>
      <c r="Z14" s="192"/>
      <c r="AA14" s="193"/>
      <c r="AB14" s="145"/>
      <c r="AC14" s="148"/>
      <c r="AD14" s="142"/>
      <c r="AE14" s="144"/>
      <c r="AF14" s="147"/>
      <c r="AG14" s="141"/>
      <c r="AH14" s="104">
        <f>SUM(AB6:AD16)</f>
        <v>0</v>
      </c>
      <c r="AI14" s="105"/>
    </row>
    <row r="15" spans="1:35" s="80" customFormat="1" ht="12.75" x14ac:dyDescent="0.2">
      <c r="A15" s="96"/>
      <c r="B15" s="97"/>
      <c r="C15" s="98"/>
      <c r="D15" s="181"/>
      <c r="E15" s="181"/>
      <c r="F15" s="182"/>
      <c r="G15" s="187"/>
      <c r="H15" s="181"/>
      <c r="I15" s="182"/>
      <c r="J15" s="187"/>
      <c r="K15" s="181"/>
      <c r="L15" s="182"/>
      <c r="M15" s="187"/>
      <c r="N15" s="181"/>
      <c r="O15" s="182"/>
      <c r="P15" s="187"/>
      <c r="Q15" s="181"/>
      <c r="R15" s="182"/>
      <c r="S15" s="187"/>
      <c r="T15" s="181"/>
      <c r="U15" s="182"/>
      <c r="V15" s="187"/>
      <c r="W15" s="181"/>
      <c r="X15" s="182"/>
      <c r="Y15" s="194"/>
      <c r="Z15" s="195"/>
      <c r="AA15" s="196"/>
      <c r="AB15" s="191"/>
      <c r="AC15" s="192"/>
      <c r="AD15" s="193"/>
      <c r="AE15" s="145"/>
      <c r="AF15" s="148"/>
      <c r="AG15" s="142"/>
      <c r="AH15" s="104">
        <f>SUM(AE6:AG16)</f>
        <v>0</v>
      </c>
      <c r="AI15" s="105"/>
    </row>
    <row r="16" spans="1:35" s="80" customFormat="1" ht="12.75" x14ac:dyDescent="0.2">
      <c r="A16" s="99" t="s">
        <v>26</v>
      </c>
      <c r="B16" s="99" t="s">
        <v>26</v>
      </c>
      <c r="C16" s="100" t="s">
        <v>26</v>
      </c>
      <c r="D16" s="183"/>
      <c r="E16" s="184"/>
      <c r="F16" s="185"/>
      <c r="G16" s="183"/>
      <c r="H16" s="184"/>
      <c r="I16" s="185"/>
      <c r="J16" s="183"/>
      <c r="K16" s="184"/>
      <c r="L16" s="185"/>
      <c r="M16" s="183"/>
      <c r="N16" s="184"/>
      <c r="O16" s="185"/>
      <c r="P16" s="183"/>
      <c r="Q16" s="184"/>
      <c r="R16" s="185"/>
      <c r="S16" s="183"/>
      <c r="T16" s="184"/>
      <c r="U16" s="185"/>
      <c r="V16" s="183"/>
      <c r="W16" s="184"/>
      <c r="X16" s="185"/>
      <c r="Y16" s="197"/>
      <c r="Z16" s="198"/>
      <c r="AA16" s="199"/>
      <c r="AB16" s="197"/>
      <c r="AC16" s="198"/>
      <c r="AD16" s="199"/>
      <c r="AE16" s="170"/>
      <c r="AF16" s="171"/>
      <c r="AG16" s="172"/>
      <c r="AH16" s="104">
        <f>SUM(AH6:AH15)</f>
        <v>0</v>
      </c>
      <c r="AI16" s="105"/>
    </row>
    <row r="17" spans="1:36" s="82" customFormat="1" ht="12.75" x14ac:dyDescent="0.2">
      <c r="A17" s="175" t="s">
        <v>27</v>
      </c>
      <c r="B17" s="175"/>
      <c r="C17" s="176"/>
      <c r="D17" s="21">
        <f>+D6*1</f>
        <v>0</v>
      </c>
      <c r="E17" s="22"/>
      <c r="F17" s="23"/>
      <c r="G17" s="21">
        <f>+G6*2</f>
        <v>0</v>
      </c>
      <c r="H17" s="22"/>
      <c r="I17" s="23"/>
      <c r="J17" s="21">
        <f>+J6*3</f>
        <v>0</v>
      </c>
      <c r="K17" s="22"/>
      <c r="L17" s="23"/>
      <c r="M17" s="21">
        <f>+M6*4</f>
        <v>0</v>
      </c>
      <c r="N17" s="22"/>
      <c r="O17" s="23"/>
      <c r="P17" s="21">
        <f>+P6*5</f>
        <v>0</v>
      </c>
      <c r="Q17" s="22"/>
      <c r="R17" s="23"/>
      <c r="S17" s="21">
        <f>+S6*6</f>
        <v>0</v>
      </c>
      <c r="T17" s="22"/>
      <c r="U17" s="23"/>
      <c r="V17" s="21">
        <f>+V6*7</f>
        <v>0</v>
      </c>
      <c r="W17" s="22"/>
      <c r="X17" s="23"/>
      <c r="Y17" s="21">
        <f>+Y6*8</f>
        <v>0</v>
      </c>
      <c r="Z17" s="22"/>
      <c r="AA17" s="23"/>
      <c r="AB17" s="21">
        <f>+AB6*9</f>
        <v>0</v>
      </c>
      <c r="AC17" s="22"/>
      <c r="AD17" s="23"/>
      <c r="AE17" s="21">
        <f>+AE6*10</f>
        <v>0</v>
      </c>
      <c r="AF17" s="22"/>
      <c r="AG17" s="22"/>
      <c r="AH17" s="24">
        <f>SUM(D17:AG17)</f>
        <v>0</v>
      </c>
      <c r="AI17" s="25" t="e">
        <f>AH17/AH22</f>
        <v>#DIV/0!</v>
      </c>
      <c r="AJ17" s="81"/>
    </row>
    <row r="18" spans="1:36" s="82" customFormat="1" ht="12.75" x14ac:dyDescent="0.2">
      <c r="A18" s="173" t="s">
        <v>28</v>
      </c>
      <c r="B18" s="173"/>
      <c r="C18" s="174"/>
      <c r="D18" s="26"/>
      <c r="E18" s="27">
        <f>+E6*1</f>
        <v>0</v>
      </c>
      <c r="F18" s="28"/>
      <c r="G18" s="29"/>
      <c r="H18" s="30">
        <f>+H6*2</f>
        <v>0</v>
      </c>
      <c r="I18" s="31"/>
      <c r="J18" s="29"/>
      <c r="K18" s="30">
        <f>+K6*3</f>
        <v>0</v>
      </c>
      <c r="L18" s="31"/>
      <c r="M18" s="29"/>
      <c r="N18" s="30">
        <f>+N6*4</f>
        <v>0</v>
      </c>
      <c r="O18" s="31"/>
      <c r="P18" s="29"/>
      <c r="Q18" s="30">
        <f>+Q6*5</f>
        <v>0</v>
      </c>
      <c r="R18" s="31"/>
      <c r="S18" s="29"/>
      <c r="T18" s="30">
        <f>+T6*6</f>
        <v>0</v>
      </c>
      <c r="U18" s="31"/>
      <c r="V18" s="29"/>
      <c r="W18" s="30">
        <f>+W6*7</f>
        <v>0</v>
      </c>
      <c r="X18" s="31"/>
      <c r="Y18" s="29"/>
      <c r="Z18" s="30">
        <f>+Z6*8</f>
        <v>0</v>
      </c>
      <c r="AA18" s="31"/>
      <c r="AB18" s="29"/>
      <c r="AC18" s="30">
        <f>+AC6*9</f>
        <v>0</v>
      </c>
      <c r="AD18" s="31"/>
      <c r="AE18" s="29"/>
      <c r="AF18" s="30">
        <f>+AF6*10</f>
        <v>0</v>
      </c>
      <c r="AG18" s="32"/>
      <c r="AH18" s="33">
        <f>SUM(E18:AG18)</f>
        <v>0</v>
      </c>
      <c r="AI18" s="34" t="e">
        <f>AH18/AH22</f>
        <v>#DIV/0!</v>
      </c>
      <c r="AJ18" s="81"/>
    </row>
    <row r="19" spans="1:36" s="82" customFormat="1" ht="12.75" x14ac:dyDescent="0.2">
      <c r="A19" s="177" t="s">
        <v>29</v>
      </c>
      <c r="B19" s="177"/>
      <c r="C19" s="178"/>
      <c r="D19" s="26"/>
      <c r="E19" s="32"/>
      <c r="F19" s="35">
        <f>+F6*1</f>
        <v>0</v>
      </c>
      <c r="G19" s="29"/>
      <c r="H19" s="32"/>
      <c r="I19" s="36">
        <f>+I6*2</f>
        <v>0</v>
      </c>
      <c r="J19" s="29"/>
      <c r="K19" s="32"/>
      <c r="L19" s="36">
        <f>+L6*3</f>
        <v>0</v>
      </c>
      <c r="M19" s="29"/>
      <c r="N19" s="32"/>
      <c r="O19" s="36">
        <f>+O6*4</f>
        <v>0</v>
      </c>
      <c r="P19" s="29"/>
      <c r="Q19" s="32"/>
      <c r="R19" s="36">
        <f>+R6*5</f>
        <v>0</v>
      </c>
      <c r="S19" s="29"/>
      <c r="T19" s="32"/>
      <c r="U19" s="36">
        <f>+U6*6</f>
        <v>0</v>
      </c>
      <c r="V19" s="29"/>
      <c r="W19" s="32"/>
      <c r="X19" s="36">
        <f>+X6*7</f>
        <v>0</v>
      </c>
      <c r="Y19" s="29"/>
      <c r="Z19" s="32"/>
      <c r="AA19" s="36">
        <f>+AA6*8</f>
        <v>0</v>
      </c>
      <c r="AB19" s="29"/>
      <c r="AC19" s="32"/>
      <c r="AD19" s="37">
        <f>+AD6*9</f>
        <v>0</v>
      </c>
      <c r="AE19" s="29"/>
      <c r="AF19" s="32"/>
      <c r="AG19" s="37">
        <f>+AG6*10</f>
        <v>0</v>
      </c>
      <c r="AH19" s="38">
        <f>SUM(E19:AG19)</f>
        <v>0</v>
      </c>
      <c r="AI19" s="39" t="e">
        <f>AH19/AH22</f>
        <v>#DIV/0!</v>
      </c>
      <c r="AJ19" s="81"/>
    </row>
    <row r="20" spans="1:36" s="81" customFormat="1" ht="12.75" x14ac:dyDescent="0.2">
      <c r="A20" s="203" t="s">
        <v>30</v>
      </c>
      <c r="B20" s="204"/>
      <c r="C20" s="204"/>
      <c r="D20" s="188">
        <f>SUM(D17:F19)</f>
        <v>0</v>
      </c>
      <c r="E20" s="189"/>
      <c r="F20" s="190"/>
      <c r="G20" s="188">
        <f>SUM(G17:I19)</f>
        <v>0</v>
      </c>
      <c r="H20" s="189"/>
      <c r="I20" s="190"/>
      <c r="J20" s="188">
        <f>SUM(J17:L19)</f>
        <v>0</v>
      </c>
      <c r="K20" s="189"/>
      <c r="L20" s="190"/>
      <c r="M20" s="188">
        <f>SUM(M17:O19)</f>
        <v>0</v>
      </c>
      <c r="N20" s="189"/>
      <c r="O20" s="190"/>
      <c r="P20" s="188">
        <f>SUM(P17:R19)</f>
        <v>0</v>
      </c>
      <c r="Q20" s="189"/>
      <c r="R20" s="190"/>
      <c r="S20" s="188">
        <f>SUM(S17:U19)</f>
        <v>0</v>
      </c>
      <c r="T20" s="189"/>
      <c r="U20" s="190"/>
      <c r="V20" s="188">
        <f>SUM(V17:X19)</f>
        <v>0</v>
      </c>
      <c r="W20" s="189"/>
      <c r="X20" s="190"/>
      <c r="Y20" s="188">
        <f>SUM(Y17:AA19)</f>
        <v>0</v>
      </c>
      <c r="Z20" s="189"/>
      <c r="AA20" s="190"/>
      <c r="AB20" s="188">
        <f>SUM(AB17:AD19)</f>
        <v>0</v>
      </c>
      <c r="AC20" s="189"/>
      <c r="AD20" s="190"/>
      <c r="AE20" s="188">
        <f>SUM(AE17:AG19)</f>
        <v>0</v>
      </c>
      <c r="AF20" s="189"/>
      <c r="AG20" s="189"/>
      <c r="AH20" s="40">
        <f>SUM(D20:AG20)</f>
        <v>0</v>
      </c>
      <c r="AI20" s="41" t="e">
        <f>AH20/AH22</f>
        <v>#DIV/0!</v>
      </c>
    </row>
    <row r="21" spans="1:36" s="82" customFormat="1" ht="12.75" x14ac:dyDescent="0.2">
      <c r="A21" s="200" t="s">
        <v>31</v>
      </c>
      <c r="B21" s="201"/>
      <c r="C21" s="201"/>
      <c r="D21" s="202">
        <f>SUM(D7:F16)*1</f>
        <v>0</v>
      </c>
      <c r="E21" s="202"/>
      <c r="F21" s="202"/>
      <c r="G21" s="202">
        <f>SUM(G8:I16)*2</f>
        <v>0</v>
      </c>
      <c r="H21" s="202"/>
      <c r="I21" s="202"/>
      <c r="J21" s="202">
        <f>SUM(J9:L16)*3</f>
        <v>0</v>
      </c>
      <c r="K21" s="202"/>
      <c r="L21" s="202"/>
      <c r="M21" s="202">
        <f>SUM(M10:O16)*4</f>
        <v>0</v>
      </c>
      <c r="N21" s="202"/>
      <c r="O21" s="202"/>
      <c r="P21" s="202">
        <f>SUM(P11:R16)*5</f>
        <v>0</v>
      </c>
      <c r="Q21" s="202"/>
      <c r="R21" s="202"/>
      <c r="S21" s="202">
        <f>SUM(S12:U16)*6</f>
        <v>0</v>
      </c>
      <c r="T21" s="202"/>
      <c r="U21" s="202"/>
      <c r="V21" s="202">
        <f>SUM(V13:X16)*7</f>
        <v>0</v>
      </c>
      <c r="W21" s="202"/>
      <c r="X21" s="202"/>
      <c r="Y21" s="202">
        <f>SUM(Y14:AA16)*8</f>
        <v>0</v>
      </c>
      <c r="Z21" s="202"/>
      <c r="AA21" s="202"/>
      <c r="AB21" s="202">
        <f>SUM(AB15)*9</f>
        <v>0</v>
      </c>
      <c r="AC21" s="202"/>
      <c r="AD21" s="202"/>
      <c r="AE21" s="202">
        <f>SUM(AE16)*10</f>
        <v>0</v>
      </c>
      <c r="AF21" s="202"/>
      <c r="AG21" s="205"/>
      <c r="AH21" s="42">
        <f>SUM(D21:AG21)</f>
        <v>0</v>
      </c>
      <c r="AI21" s="43" t="e">
        <f>AH21/AH22</f>
        <v>#DIV/0!</v>
      </c>
      <c r="AJ21" s="81"/>
    </row>
    <row r="22" spans="1:36" s="82" customFormat="1" ht="12.75" x14ac:dyDescent="0.2">
      <c r="A22" s="208" t="s">
        <v>32</v>
      </c>
      <c r="B22" s="208"/>
      <c r="C22" s="209"/>
      <c r="D22" s="210">
        <f>SUM(D20+D21)</f>
        <v>0</v>
      </c>
      <c r="E22" s="211"/>
      <c r="F22" s="211"/>
      <c r="G22" s="210">
        <f>SUM(G20+G21)</f>
        <v>0</v>
      </c>
      <c r="H22" s="211"/>
      <c r="I22" s="211"/>
      <c r="J22" s="210">
        <f>SUM(J20+J21)</f>
        <v>0</v>
      </c>
      <c r="K22" s="211"/>
      <c r="L22" s="211"/>
      <c r="M22" s="210">
        <f>SUM(M20+M21)</f>
        <v>0</v>
      </c>
      <c r="N22" s="211"/>
      <c r="O22" s="211"/>
      <c r="P22" s="210">
        <f>SUM(P20+P21)</f>
        <v>0</v>
      </c>
      <c r="Q22" s="211"/>
      <c r="R22" s="211"/>
      <c r="S22" s="210">
        <f>SUM(S20+S21)</f>
        <v>0</v>
      </c>
      <c r="T22" s="211"/>
      <c r="U22" s="211"/>
      <c r="V22" s="210">
        <f>SUM(V20+V21)</f>
        <v>0</v>
      </c>
      <c r="W22" s="211"/>
      <c r="X22" s="211"/>
      <c r="Y22" s="210">
        <f>SUM(Y20+Y21)</f>
        <v>0</v>
      </c>
      <c r="Z22" s="211"/>
      <c r="AA22" s="211"/>
      <c r="AB22" s="210">
        <f>SUM(AB20+AB21)</f>
        <v>0</v>
      </c>
      <c r="AC22" s="211"/>
      <c r="AD22" s="211"/>
      <c r="AE22" s="210">
        <f>SUM(AE20+AE21)</f>
        <v>0</v>
      </c>
      <c r="AF22" s="211"/>
      <c r="AG22" s="212"/>
      <c r="AH22" s="44">
        <f>SUM(D22:AG22)</f>
        <v>0</v>
      </c>
      <c r="AI22" s="45"/>
    </row>
    <row r="23" spans="1:36" s="82" customFormat="1" ht="12.75" x14ac:dyDescent="0.2">
      <c r="A23" s="101"/>
      <c r="B23" s="101"/>
      <c r="C23" s="102"/>
      <c r="D23" s="32"/>
      <c r="E23" s="103"/>
      <c r="F23" s="103"/>
      <c r="G23" s="32"/>
      <c r="H23" s="103"/>
      <c r="I23" s="103"/>
      <c r="J23" s="32"/>
      <c r="K23" s="103"/>
      <c r="L23" s="103"/>
      <c r="M23" s="32"/>
      <c r="N23" s="103"/>
      <c r="O23" s="103"/>
      <c r="P23" s="32"/>
      <c r="Q23" s="103"/>
      <c r="R23" s="103"/>
      <c r="S23" s="32"/>
      <c r="T23" s="103"/>
      <c r="U23" s="103"/>
      <c r="V23" s="32"/>
      <c r="W23" s="103"/>
      <c r="X23" s="103"/>
      <c r="Y23" s="32"/>
      <c r="Z23" s="103"/>
      <c r="AA23" s="103"/>
      <c r="AB23" s="32"/>
      <c r="AC23" s="103"/>
      <c r="AD23" s="103"/>
      <c r="AE23" s="32"/>
      <c r="AF23" s="103"/>
      <c r="AG23" s="103"/>
      <c r="AH23" s="32"/>
      <c r="AI23" s="32"/>
    </row>
    <row r="24" spans="1:36" s="83" customFormat="1" ht="39.950000000000003" customHeight="1" x14ac:dyDescent="0.25">
      <c r="A24" s="206" t="s">
        <v>64</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row>
    <row r="25" spans="1:36" x14ac:dyDescent="0.25">
      <c r="A25" s="207"/>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row>
    <row r="26" spans="1:36" x14ac:dyDescent="0.25">
      <c r="A26" s="207"/>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row>
    <row r="27" spans="1:36" x14ac:dyDescent="0.25">
      <c r="A27" s="207"/>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row>
  </sheetData>
  <sheetProtection selectLockedCells="1"/>
  <mergeCells count="90">
    <mergeCell ref="A24:AI27"/>
    <mergeCell ref="A22:C22"/>
    <mergeCell ref="D22:F22"/>
    <mergeCell ref="G22:I22"/>
    <mergeCell ref="J22:L22"/>
    <mergeCell ref="M22:O22"/>
    <mergeCell ref="P22:R22"/>
    <mergeCell ref="S22:U22"/>
    <mergeCell ref="V22:X22"/>
    <mergeCell ref="Y22:AA22"/>
    <mergeCell ref="AB22:AD22"/>
    <mergeCell ref="AE22:AG22"/>
    <mergeCell ref="AE21:AG21"/>
    <mergeCell ref="S20:U20"/>
    <mergeCell ref="V20:X20"/>
    <mergeCell ref="Y20:AA20"/>
    <mergeCell ref="AB20:AD20"/>
    <mergeCell ref="AE20:AG20"/>
    <mergeCell ref="S21:U21"/>
    <mergeCell ref="V21:X21"/>
    <mergeCell ref="Y21:AA21"/>
    <mergeCell ref="AB21:AD21"/>
    <mergeCell ref="P20:R20"/>
    <mergeCell ref="Y14:AA16"/>
    <mergeCell ref="AB15:AD16"/>
    <mergeCell ref="A21:C21"/>
    <mergeCell ref="D21:F21"/>
    <mergeCell ref="G21:I21"/>
    <mergeCell ref="J21:L21"/>
    <mergeCell ref="M21:O21"/>
    <mergeCell ref="P21:R21"/>
    <mergeCell ref="A20:C20"/>
    <mergeCell ref="D20:F20"/>
    <mergeCell ref="G20:I20"/>
    <mergeCell ref="J20:L20"/>
    <mergeCell ref="M20:O20"/>
    <mergeCell ref="AD6:AD14"/>
    <mergeCell ref="Z6:Z13"/>
    <mergeCell ref="A19:C19"/>
    <mergeCell ref="W6:W12"/>
    <mergeCell ref="AE6:AE15"/>
    <mergeCell ref="AF6:AF15"/>
    <mergeCell ref="D7:F16"/>
    <mergeCell ref="G8:I16"/>
    <mergeCell ref="J9:L16"/>
    <mergeCell ref="M10:O16"/>
    <mergeCell ref="P11:R16"/>
    <mergeCell ref="S12:U16"/>
    <mergeCell ref="V13:X16"/>
    <mergeCell ref="Y6:Y13"/>
    <mergeCell ref="Q6:Q10"/>
    <mergeCell ref="R6:R10"/>
    <mergeCell ref="S6:S11"/>
    <mergeCell ref="T6:T11"/>
    <mergeCell ref="AE16:AG16"/>
    <mergeCell ref="A18:C18"/>
    <mergeCell ref="V3:X4"/>
    <mergeCell ref="Y3:AA4"/>
    <mergeCell ref="AB3:AD4"/>
    <mergeCell ref="AE3:AG4"/>
    <mergeCell ref="A17:C17"/>
    <mergeCell ref="AG6:AG15"/>
    <mergeCell ref="L6:L8"/>
    <mergeCell ref="M6:M9"/>
    <mergeCell ref="N6:N9"/>
    <mergeCell ref="O6:O9"/>
    <mergeCell ref="P6:P10"/>
    <mergeCell ref="G6:G7"/>
    <mergeCell ref="I6:I7"/>
    <mergeCell ref="J6:J8"/>
    <mergeCell ref="K6:K8"/>
    <mergeCell ref="X6:X12"/>
    <mergeCell ref="U6:U11"/>
    <mergeCell ref="V6:V12"/>
    <mergeCell ref="AA6:AA13"/>
    <mergeCell ref="AB6:AB14"/>
    <mergeCell ref="AC6:AC14"/>
    <mergeCell ref="A1:AI1"/>
    <mergeCell ref="A2:C2"/>
    <mergeCell ref="D2:AI2"/>
    <mergeCell ref="A3:C4"/>
    <mergeCell ref="D3:F4"/>
    <mergeCell ref="G3:I4"/>
    <mergeCell ref="J3:L4"/>
    <mergeCell ref="M3:O4"/>
    <mergeCell ref="P3:R4"/>
    <mergeCell ref="S3:U4"/>
    <mergeCell ref="AH3:AH4"/>
    <mergeCell ref="AI3:AI4"/>
    <mergeCell ref="H6:H7"/>
  </mergeCells>
  <pageMargins left="0.25" right="0.25" top="0.75" bottom="0.75" header="0.3" footer="0.3"/>
  <pageSetup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3"/>
  <sheetViews>
    <sheetView topLeftCell="A28" workbookViewId="0">
      <selection activeCell="A2" sqref="A2:I2"/>
    </sheetView>
  </sheetViews>
  <sheetFormatPr defaultRowHeight="15" x14ac:dyDescent="0.25"/>
  <cols>
    <col min="1" max="3" width="17.7109375" style="46" customWidth="1"/>
    <col min="4" max="16384" width="9.140625" style="46"/>
  </cols>
  <sheetData>
    <row r="1" spans="1:10" ht="26.25" x14ac:dyDescent="0.25">
      <c r="A1" s="216" t="s">
        <v>60</v>
      </c>
      <c r="B1" s="216"/>
      <c r="C1" s="216"/>
      <c r="D1" s="216"/>
      <c r="E1" s="216"/>
      <c r="F1" s="216"/>
      <c r="G1" s="216"/>
      <c r="H1" s="216"/>
      <c r="I1" s="216"/>
    </row>
    <row r="2" spans="1:10" s="47" customFormat="1" ht="21.95" customHeight="1" x14ac:dyDescent="0.25">
      <c r="A2" s="217" t="s">
        <v>33</v>
      </c>
      <c r="B2" s="217"/>
      <c r="C2" s="217"/>
      <c r="D2" s="217"/>
      <c r="E2" s="217"/>
      <c r="F2" s="217"/>
      <c r="G2" s="217"/>
      <c r="H2" s="217"/>
      <c r="I2" s="217"/>
    </row>
    <row r="3" spans="1:10" s="47" customFormat="1" ht="21.95" customHeight="1" x14ac:dyDescent="0.25">
      <c r="A3" s="218" t="s">
        <v>34</v>
      </c>
      <c r="B3" s="219"/>
      <c r="C3" s="219"/>
      <c r="D3" s="48"/>
      <c r="E3" s="48"/>
      <c r="F3" s="48"/>
      <c r="G3" s="48"/>
      <c r="H3" s="48"/>
      <c r="I3" s="49"/>
    </row>
    <row r="4" spans="1:10" s="47" customFormat="1" ht="21.95" customHeight="1" x14ac:dyDescent="0.25">
      <c r="A4" s="220" t="s">
        <v>35</v>
      </c>
      <c r="B4" s="221"/>
      <c r="C4" s="221"/>
      <c r="D4" s="50"/>
      <c r="E4" s="50"/>
      <c r="F4" s="50"/>
      <c r="G4" s="50"/>
      <c r="H4" s="50"/>
      <c r="I4" s="51"/>
    </row>
    <row r="5" spans="1:10" s="47" customFormat="1" ht="21.95" customHeight="1" x14ac:dyDescent="0.25">
      <c r="A5" s="222"/>
      <c r="B5" s="223"/>
      <c r="C5" s="223"/>
      <c r="D5" s="52"/>
      <c r="E5" s="52"/>
      <c r="F5" s="52"/>
      <c r="G5" s="52"/>
      <c r="H5" s="52"/>
      <c r="I5" s="53"/>
    </row>
    <row r="6" spans="1:10" s="47" customFormat="1" ht="21.95" customHeight="1" x14ac:dyDescent="0.25">
      <c r="A6" s="222"/>
      <c r="B6" s="223"/>
      <c r="C6" s="223"/>
      <c r="D6" s="52"/>
      <c r="E6" s="52"/>
      <c r="F6" s="52"/>
      <c r="G6" s="52"/>
      <c r="H6" s="52"/>
      <c r="I6" s="53"/>
    </row>
    <row r="7" spans="1:10" s="47" customFormat="1" ht="21.95" customHeight="1" x14ac:dyDescent="0.25">
      <c r="A7" s="218" t="s">
        <v>36</v>
      </c>
      <c r="B7" s="219"/>
      <c r="C7" s="219"/>
      <c r="D7" s="48"/>
      <c r="E7" s="48"/>
      <c r="F7" s="48"/>
      <c r="G7" s="48"/>
      <c r="H7" s="48"/>
      <c r="I7" s="49"/>
    </row>
    <row r="8" spans="1:10" s="47" customFormat="1" ht="21.95" customHeight="1" x14ac:dyDescent="0.25">
      <c r="A8" s="224" t="s">
        <v>37</v>
      </c>
      <c r="B8" s="225"/>
      <c r="C8" s="225"/>
      <c r="D8" s="54"/>
      <c r="E8" s="54"/>
      <c r="F8" s="54"/>
      <c r="G8" s="54"/>
      <c r="H8" s="54"/>
      <c r="I8" s="55"/>
    </row>
    <row r="9" spans="1:10" s="47" customFormat="1" ht="21.95" customHeight="1" x14ac:dyDescent="0.25">
      <c r="A9" s="226" t="s">
        <v>38</v>
      </c>
      <c r="B9" s="227"/>
      <c r="C9" s="227"/>
      <c r="D9" s="56" t="s">
        <v>39</v>
      </c>
      <c r="E9" s="56"/>
      <c r="F9" s="56"/>
      <c r="G9" s="57" t="s">
        <v>40</v>
      </c>
      <c r="H9" s="56"/>
      <c r="I9" s="58"/>
      <c r="J9" s="59"/>
    </row>
    <row r="10" spans="1:10" s="47" customFormat="1" ht="21.95" customHeight="1" x14ac:dyDescent="0.25">
      <c r="A10" s="228" t="s">
        <v>41</v>
      </c>
      <c r="B10" s="229"/>
      <c r="C10" s="229"/>
      <c r="D10" s="60"/>
      <c r="E10" s="60"/>
      <c r="F10" s="60"/>
      <c r="G10" s="60"/>
      <c r="H10" s="60"/>
      <c r="I10" s="61"/>
      <c r="J10" s="59"/>
    </row>
    <row r="11" spans="1:10" s="47" customFormat="1" ht="21.95" customHeight="1" x14ac:dyDescent="0.25">
      <c r="A11" s="230"/>
      <c r="B11" s="231"/>
      <c r="C11" s="231"/>
      <c r="D11" s="62"/>
      <c r="E11" s="62"/>
      <c r="F11" s="62"/>
      <c r="G11" s="62"/>
      <c r="H11" s="62"/>
      <c r="I11" s="63"/>
      <c r="J11" s="59"/>
    </row>
    <row r="12" spans="1:10" s="47" customFormat="1" ht="21.95" customHeight="1" x14ac:dyDescent="0.25">
      <c r="A12" s="230"/>
      <c r="B12" s="231"/>
      <c r="C12" s="231"/>
      <c r="D12" s="62"/>
      <c r="E12" s="62"/>
      <c r="F12" s="62"/>
      <c r="G12" s="62"/>
      <c r="H12" s="62"/>
      <c r="I12" s="63"/>
      <c r="J12" s="59"/>
    </row>
    <row r="13" spans="1:10" s="47" customFormat="1" ht="21.95" customHeight="1" x14ac:dyDescent="0.25">
      <c r="A13" s="230"/>
      <c r="B13" s="231"/>
      <c r="C13" s="231"/>
      <c r="D13" s="62"/>
      <c r="E13" s="62"/>
      <c r="F13" s="62"/>
      <c r="G13" s="62"/>
      <c r="H13" s="62"/>
      <c r="I13" s="63"/>
      <c r="J13" s="59"/>
    </row>
    <row r="14" spans="1:10" s="47" customFormat="1" ht="21.95" customHeight="1" x14ac:dyDescent="0.25">
      <c r="A14" s="230"/>
      <c r="B14" s="231"/>
      <c r="C14" s="231"/>
      <c r="D14" s="64"/>
      <c r="E14" s="64"/>
      <c r="F14" s="64"/>
      <c r="G14" s="64"/>
      <c r="H14" s="64"/>
      <c r="I14" s="65"/>
    </row>
    <row r="15" spans="1:10" s="47" customFormat="1" ht="21.95" customHeight="1" x14ac:dyDescent="0.25">
      <c r="A15" s="230"/>
      <c r="B15" s="231"/>
      <c r="C15" s="231"/>
      <c r="D15" s="64"/>
      <c r="E15" s="64"/>
      <c r="F15" s="64"/>
      <c r="G15" s="64"/>
      <c r="H15" s="64"/>
      <c r="I15" s="65"/>
    </row>
    <row r="16" spans="1:10" s="66" customFormat="1" ht="30" customHeight="1" x14ac:dyDescent="0.25">
      <c r="A16" s="232" t="s">
        <v>42</v>
      </c>
      <c r="B16" s="233"/>
      <c r="C16" s="233"/>
      <c r="D16" s="233"/>
      <c r="E16" s="233"/>
      <c r="F16" s="233"/>
      <c r="G16" s="233"/>
      <c r="H16" s="233"/>
      <c r="I16" s="234"/>
    </row>
    <row r="17" spans="1:9" s="66" customFormat="1" ht="30" customHeight="1" x14ac:dyDescent="0.25">
      <c r="A17" s="235"/>
      <c r="B17" s="236"/>
      <c r="C17" s="236"/>
      <c r="D17" s="236"/>
      <c r="E17" s="236"/>
      <c r="F17" s="236"/>
      <c r="G17" s="236"/>
      <c r="H17" s="236"/>
      <c r="I17" s="237"/>
    </row>
    <row r="18" spans="1:9" s="47" customFormat="1" ht="21.95" customHeight="1" x14ac:dyDescent="0.25">
      <c r="A18" s="67" t="s">
        <v>43</v>
      </c>
      <c r="B18" s="57"/>
      <c r="C18" s="57"/>
      <c r="D18" s="57" t="s">
        <v>44</v>
      </c>
      <c r="E18" s="57"/>
      <c r="F18" s="57"/>
      <c r="G18" s="57" t="s">
        <v>45</v>
      </c>
      <c r="H18" s="57"/>
      <c r="I18" s="68"/>
    </row>
    <row r="19" spans="1:9" s="47" customFormat="1" ht="21.95" customHeight="1" x14ac:dyDescent="0.25">
      <c r="A19" s="226" t="s">
        <v>46</v>
      </c>
      <c r="B19" s="227"/>
      <c r="C19" s="227"/>
      <c r="D19" s="69"/>
      <c r="E19" s="69"/>
      <c r="F19" s="69"/>
      <c r="G19" s="69"/>
      <c r="H19" s="69"/>
      <c r="I19" s="70"/>
    </row>
    <row r="20" spans="1:9" s="47" customFormat="1" ht="21.95" customHeight="1" x14ac:dyDescent="0.25">
      <c r="A20" s="71" t="s">
        <v>47</v>
      </c>
      <c r="B20" s="69"/>
      <c r="C20" s="69"/>
      <c r="D20" s="69"/>
      <c r="E20" s="69"/>
      <c r="F20" s="69"/>
      <c r="G20" s="69"/>
      <c r="H20" s="69"/>
      <c r="I20" s="70"/>
    </row>
    <row r="21" spans="1:9" s="47" customFormat="1" ht="21.95" customHeight="1" x14ac:dyDescent="0.25">
      <c r="A21" s="220" t="s">
        <v>48</v>
      </c>
      <c r="B21" s="221"/>
      <c r="C21" s="221"/>
      <c r="D21" s="72"/>
      <c r="E21" s="72"/>
      <c r="F21" s="72"/>
      <c r="G21" s="72"/>
      <c r="H21" s="72"/>
      <c r="I21" s="73"/>
    </row>
    <row r="22" spans="1:9" s="47" customFormat="1" ht="21.95" customHeight="1" x14ac:dyDescent="0.25">
      <c r="A22" s="213" t="s">
        <v>49</v>
      </c>
      <c r="B22" s="214"/>
      <c r="C22" s="214"/>
      <c r="D22" s="214"/>
      <c r="E22" s="214"/>
      <c r="F22" s="214"/>
      <c r="G22" s="214"/>
      <c r="H22" s="214"/>
      <c r="I22" s="215"/>
    </row>
    <row r="23" spans="1:9" s="47" customFormat="1" ht="21.95" customHeight="1" x14ac:dyDescent="0.25">
      <c r="A23" s="220" t="s">
        <v>50</v>
      </c>
      <c r="B23" s="221"/>
      <c r="C23" s="221"/>
      <c r="D23" s="74" t="s">
        <v>51</v>
      </c>
      <c r="E23" s="74"/>
      <c r="F23" s="74"/>
      <c r="G23" s="74" t="s">
        <v>52</v>
      </c>
      <c r="H23" s="74"/>
      <c r="I23" s="75"/>
    </row>
    <row r="24" spans="1:9" s="47" customFormat="1" ht="21.95" customHeight="1" x14ac:dyDescent="0.25">
      <c r="A24" s="226" t="s">
        <v>53</v>
      </c>
      <c r="B24" s="227"/>
      <c r="C24" s="227"/>
      <c r="D24" s="57" t="s">
        <v>51</v>
      </c>
      <c r="E24" s="57"/>
      <c r="F24" s="57"/>
      <c r="G24" s="48" t="s">
        <v>52</v>
      </c>
      <c r="H24" s="48"/>
      <c r="I24" s="49"/>
    </row>
    <row r="25" spans="1:9" s="47" customFormat="1" ht="21.95" customHeight="1" x14ac:dyDescent="0.25">
      <c r="A25" s="226" t="s">
        <v>54</v>
      </c>
      <c r="B25" s="227"/>
      <c r="C25" s="227"/>
      <c r="D25" s="57" t="s">
        <v>51</v>
      </c>
      <c r="E25" s="57"/>
      <c r="F25" s="57"/>
      <c r="G25" s="57" t="s">
        <v>52</v>
      </c>
      <c r="H25" s="48"/>
      <c r="I25" s="49"/>
    </row>
    <row r="26" spans="1:9" s="47" customFormat="1" ht="21.95" customHeight="1" x14ac:dyDescent="0.25">
      <c r="A26" s="226" t="s">
        <v>55</v>
      </c>
      <c r="B26" s="227"/>
      <c r="C26" s="227"/>
      <c r="D26" s="57" t="s">
        <v>51</v>
      </c>
      <c r="E26" s="57"/>
      <c r="F26" s="57"/>
      <c r="G26" s="48" t="s">
        <v>52</v>
      </c>
      <c r="H26" s="48"/>
      <c r="I26" s="49"/>
    </row>
    <row r="27" spans="1:9" s="47" customFormat="1" ht="21.95" customHeight="1" x14ac:dyDescent="0.25">
      <c r="A27" s="226" t="s">
        <v>56</v>
      </c>
      <c r="B27" s="227"/>
      <c r="C27" s="227"/>
      <c r="D27" s="57" t="s">
        <v>51</v>
      </c>
      <c r="E27" s="57"/>
      <c r="F27" s="57"/>
      <c r="G27" s="57" t="s">
        <v>52</v>
      </c>
      <c r="H27" s="48"/>
      <c r="I27" s="49"/>
    </row>
    <row r="28" spans="1:9" s="47" customFormat="1" x14ac:dyDescent="0.25"/>
    <row r="29" spans="1:9" s="47" customFormat="1" x14ac:dyDescent="0.25"/>
    <row r="30" spans="1:9" s="47" customFormat="1" x14ac:dyDescent="0.25"/>
    <row r="31" spans="1:9" s="47" customFormat="1" x14ac:dyDescent="0.25"/>
    <row r="32" spans="1:9"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sheetData>
  <mergeCells count="17">
    <mergeCell ref="A23:C23"/>
    <mergeCell ref="A24:C24"/>
    <mergeCell ref="A25:C25"/>
    <mergeCell ref="A26:C26"/>
    <mergeCell ref="A27:C27"/>
    <mergeCell ref="A22:I22"/>
    <mergeCell ref="A1:I1"/>
    <mergeCell ref="A2:I2"/>
    <mergeCell ref="A3:C3"/>
    <mergeCell ref="A4:C6"/>
    <mergeCell ref="A7:C7"/>
    <mergeCell ref="A8:C8"/>
    <mergeCell ref="A9:C9"/>
    <mergeCell ref="A10:C15"/>
    <mergeCell ref="A16:I17"/>
    <mergeCell ref="A19:C19"/>
    <mergeCell ref="A21:C21"/>
  </mergeCells>
  <pageMargins left="0.7" right="0.7" top="0.75" bottom="0.75" header="0.3" footer="0.3"/>
  <pageSetup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2021 Tooele Family Income Form</vt:lpstr>
      <vt:lpstr>Tooele Survey Tally Sheet</vt:lpstr>
      <vt:lpstr>SurveyMethodology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LaNiece Davenport</dc:creator>
  <cp:lastModifiedBy>Christy Dahlberg</cp:lastModifiedBy>
  <cp:lastPrinted>2014-09-30T17:17:33Z</cp:lastPrinted>
  <dcterms:created xsi:type="dcterms:W3CDTF">2014-09-30T17:16:07Z</dcterms:created>
  <dcterms:modified xsi:type="dcterms:W3CDTF">2020-08-25T16:39:58Z</dcterms:modified>
</cp:coreProperties>
</file>