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kgerard\Desktop\"/>
    </mc:Choice>
  </mc:AlternateContent>
  <xr:revisionPtr revIDLastSave="0" documentId="8_{6A0413BB-CEDC-4995-BFF1-9C0A5F846D8F}" xr6:coauthVersionLast="45" xr6:coauthVersionMax="45" xr10:uidLastSave="{00000000-0000-0000-0000-000000000000}"/>
  <bookViews>
    <workbookView xWindow="28680" yWindow="-120" windowWidth="29040" windowHeight="15840" activeTab="1" xr2:uid="{00000000-000D-0000-FFFF-FFFF00000000}"/>
  </bookViews>
  <sheets>
    <sheet name="2020 Morgan Family Income Form" sheetId="2" r:id="rId1"/>
    <sheet name="Morgan Survey Tally Sheet" sheetId="3" r:id="rId2"/>
    <sheet name="Survey Methodology" sheetId="4" r:id="rId3"/>
    <sheet name="Sheet1" sheetId="1"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5" i="3" l="1"/>
  <c r="AF5" i="3"/>
  <c r="AE5" i="3"/>
  <c r="AD5" i="3"/>
  <c r="AC5" i="3"/>
  <c r="AB5" i="3"/>
  <c r="AA5" i="3"/>
  <c r="Z5" i="3"/>
  <c r="Y5" i="3"/>
  <c r="X5" i="3"/>
  <c r="W5" i="3"/>
  <c r="V5" i="3"/>
  <c r="U5" i="3"/>
  <c r="T5" i="3"/>
  <c r="S5" i="3"/>
  <c r="R5" i="3"/>
  <c r="Q5" i="3"/>
  <c r="P5" i="3"/>
  <c r="O5" i="3"/>
  <c r="N5" i="3"/>
  <c r="M5" i="3"/>
  <c r="L5" i="3"/>
  <c r="K5" i="3"/>
  <c r="J5" i="3"/>
  <c r="I5" i="3"/>
  <c r="H5" i="3"/>
  <c r="G5" i="3"/>
  <c r="F5" i="3"/>
  <c r="E5" i="3"/>
  <c r="D5" i="3"/>
  <c r="E18" i="3" l="1"/>
  <c r="D21" i="3"/>
  <c r="AE21" i="3" l="1"/>
  <c r="AB21" i="3"/>
  <c r="Y21" i="3"/>
  <c r="V21" i="3"/>
  <c r="S21" i="3"/>
  <c r="P21" i="3"/>
  <c r="M21" i="3"/>
  <c r="J21" i="3"/>
  <c r="G21" i="3"/>
  <c r="AG19" i="3"/>
  <c r="AD19" i="3"/>
  <c r="AA19" i="3"/>
  <c r="X19" i="3"/>
  <c r="U19" i="3"/>
  <c r="R19" i="3"/>
  <c r="O19" i="3"/>
  <c r="L19" i="3"/>
  <c r="I19" i="3"/>
  <c r="F19" i="3"/>
  <c r="AF18" i="3"/>
  <c r="AC18" i="3"/>
  <c r="Z18" i="3"/>
  <c r="W18" i="3"/>
  <c r="T18" i="3"/>
  <c r="Q18" i="3"/>
  <c r="N18" i="3"/>
  <c r="K18" i="3"/>
  <c r="H18" i="3"/>
  <c r="AH18" i="3" s="1"/>
  <c r="AE17" i="3"/>
  <c r="AB17" i="3"/>
  <c r="Y17" i="3"/>
  <c r="V17" i="3"/>
  <c r="V20" i="3" s="1"/>
  <c r="V22" i="3" s="1"/>
  <c r="S17" i="3"/>
  <c r="P17" i="3"/>
  <c r="M17" i="3"/>
  <c r="J17" i="3"/>
  <c r="J20" i="3" s="1"/>
  <c r="G17" i="3"/>
  <c r="D17" i="3"/>
  <c r="AH15" i="3"/>
  <c r="AH14" i="3"/>
  <c r="AH13" i="3"/>
  <c r="AH12" i="3"/>
  <c r="AH11" i="3"/>
  <c r="AH10" i="3"/>
  <c r="AH9" i="3"/>
  <c r="AH8" i="3"/>
  <c r="AH7" i="3"/>
  <c r="AH6" i="3"/>
  <c r="M20" i="3" l="1"/>
  <c r="M22" i="3" s="1"/>
  <c r="AB20" i="3"/>
  <c r="AB22" i="3" s="1"/>
  <c r="Y20" i="3"/>
  <c r="Y22" i="3" s="1"/>
  <c r="P20" i="3"/>
  <c r="P22" i="3" s="1"/>
  <c r="G20" i="3"/>
  <c r="S20" i="3"/>
  <c r="S22" i="3" s="1"/>
  <c r="AE20" i="3"/>
  <c r="AE22" i="3" s="1"/>
  <c r="J22" i="3"/>
  <c r="AH21" i="3"/>
  <c r="AH19" i="3"/>
  <c r="G22" i="3"/>
  <c r="AH17" i="3"/>
  <c r="AH16" i="3"/>
  <c r="D20" i="3"/>
  <c r="AH20" i="3" l="1"/>
  <c r="D22" i="3"/>
  <c r="AH22" i="3" s="1"/>
  <c r="AI17" i="3" l="1"/>
  <c r="AI19" i="3"/>
  <c r="AI18" i="3"/>
  <c r="AI21" i="3"/>
  <c r="AI20" i="3"/>
</calcChain>
</file>

<file path=xl/sharedStrings.xml><?xml version="1.0" encoding="utf-8"?>
<sst xmlns="http://schemas.openxmlformats.org/spreadsheetml/2006/main" count="74" uniqueCount="64">
  <si>
    <r>
      <t xml:space="preserve">MORGAN COUNTY - </t>
    </r>
    <r>
      <rPr>
        <u/>
        <sz val="16"/>
        <color theme="1"/>
        <rFont val="Calibri"/>
        <family val="2"/>
        <scheme val="minor"/>
      </rPr>
      <t>(I</t>
    </r>
    <r>
      <rPr>
        <i/>
        <u/>
        <sz val="16"/>
        <color theme="1"/>
        <rFont val="Calibri"/>
        <family val="2"/>
        <scheme val="minor"/>
      </rPr>
      <t>nsert name of grantee</t>
    </r>
    <r>
      <rPr>
        <u/>
        <sz val="16"/>
        <color theme="1"/>
        <rFont val="Calibri"/>
        <family val="2"/>
        <scheme val="minor"/>
      </rPr>
      <t>)</t>
    </r>
  </si>
  <si>
    <r>
      <rPr>
        <b/>
        <sz val="11"/>
        <color theme="1"/>
        <rFont val="Calibri"/>
        <family val="2"/>
        <scheme val="minor"/>
      </rPr>
      <t>Background Information:</t>
    </r>
    <r>
      <rPr>
        <sz val="11"/>
        <color theme="1"/>
        <rFont val="Calibri"/>
        <family val="2"/>
        <scheme val="minor"/>
      </rPr>
      <t xml:space="preserve">  (</t>
    </r>
    <r>
      <rPr>
        <i/>
        <sz val="11"/>
        <color theme="1"/>
        <rFont val="Calibri"/>
        <family val="2"/>
        <scheme val="minor"/>
      </rPr>
      <t>Insert name of grantee</t>
    </r>
    <r>
      <rPr>
        <sz val="11"/>
        <color theme="1"/>
        <rFont val="Calibri"/>
        <family val="2"/>
        <scheme val="minor"/>
      </rPr>
      <t>) is considering applying for a federal grant for a portion of funds allocated regionally through the Wasatch Front Regional Council in the Wasatch Front region. These grant funds, if awarded, would be used to undertake eligible projects in (</t>
    </r>
    <r>
      <rPr>
        <i/>
        <sz val="11"/>
        <color theme="1"/>
        <rFont val="Calibri"/>
        <family val="2"/>
        <scheme val="minor"/>
      </rPr>
      <t>insert name of grantee</t>
    </r>
    <r>
      <rPr>
        <sz val="11"/>
        <color theme="1"/>
        <rFont val="Calibri"/>
        <family val="2"/>
        <scheme val="minor"/>
      </rPr>
      <t>). In order to apply for funds, we must be able to adequately document the actual current income of the families that live in (</t>
    </r>
    <r>
      <rPr>
        <i/>
        <sz val="11"/>
        <color theme="1"/>
        <rFont val="Calibri"/>
        <family val="2"/>
        <scheme val="minor"/>
      </rPr>
      <t>insert name of grantee or project area</t>
    </r>
    <r>
      <rPr>
        <sz val="11"/>
        <color theme="1"/>
        <rFont val="Calibri"/>
        <family val="2"/>
        <scheme val="minor"/>
      </rPr>
      <t xml:space="preserve">). Your assistance is essential. This survey is strictly confidential, as noted below, names and addresses are not used on this form nor on the envelope. </t>
    </r>
  </si>
  <si>
    <r>
      <rPr>
        <b/>
        <sz val="11"/>
        <color theme="1"/>
        <rFont val="Calibri"/>
        <family val="2"/>
        <scheme val="minor"/>
      </rPr>
      <t xml:space="preserve">Instructions:   </t>
    </r>
    <r>
      <rPr>
        <sz val="11"/>
        <color theme="1"/>
        <rFont val="Calibri"/>
        <family val="2"/>
        <scheme val="minor"/>
      </rPr>
      <t xml:space="preserve">Please take a few minutes to complete the following questions. If more than one family lives at this household, each family must fill out a seperate form. Once completed, fold the form, place it in the envelope provided, seal the envelope, and give to the representative conducting the survey to place in the box. If you prefer, ask the representative to come back to pick up the envelope. If you do not wish to be disturbed place the envelope under your door mat, partially exposed, so it can be retrieved. </t>
    </r>
  </si>
  <si>
    <t>This Form to be Completed by Household</t>
  </si>
  <si>
    <t>1)  How many persons are in your family? For example: if single with no dependents, circle "1".        1      2      3      4      5      6      7      8      9      10</t>
  </si>
  <si>
    <t>3)  Are you a single female head of household?        YES          NO</t>
  </si>
  <si>
    <t>Household Income at or Less than:</t>
  </si>
  <si>
    <t>Thank you for your time.</t>
  </si>
  <si>
    <t xml:space="preserve">  ----------   FAMILY SIZE  ---------</t>
  </si>
  <si>
    <t>Income Limits</t>
  </si>
  <si>
    <t>1 person households with income less than:</t>
  </si>
  <si>
    <t>2 person households with income less than:</t>
  </si>
  <si>
    <t>3 person households with income less than:</t>
  </si>
  <si>
    <t>4 person households with income less than:</t>
  </si>
  <si>
    <t>5 person households with income less than:</t>
  </si>
  <si>
    <t>6 person households with income less than:</t>
  </si>
  <si>
    <t>7 person households with income less than:</t>
  </si>
  <si>
    <t>8 person households with income less than:</t>
  </si>
  <si>
    <t>9 person households with income less than:</t>
  </si>
  <si>
    <t>10 person households with income less than:</t>
  </si>
  <si>
    <t>Totals by Family Size</t>
  </si>
  <si>
    <t>Percentages</t>
  </si>
  <si>
    <t>Very Low</t>
  </si>
  <si>
    <t>Low</t>
  </si>
  <si>
    <t>Moderate</t>
  </si>
  <si>
    <t>Non-LMI</t>
  </si>
  <si>
    <t>Total Very Low Income Persons</t>
  </si>
  <si>
    <t>Total Low Income Persons</t>
  </si>
  <si>
    <t>Total Moderate Income Persons</t>
  </si>
  <si>
    <r>
      <t xml:space="preserve">Total </t>
    </r>
    <r>
      <rPr>
        <u/>
        <sz val="10"/>
        <color theme="1"/>
        <rFont val="Calibri"/>
        <family val="2"/>
        <scheme val="minor"/>
      </rPr>
      <t>LMI</t>
    </r>
    <r>
      <rPr>
        <sz val="10"/>
        <color theme="1"/>
        <rFont val="Calibri"/>
        <family val="2"/>
        <scheme val="minor"/>
      </rPr>
      <t xml:space="preserve"> Persons</t>
    </r>
  </si>
  <si>
    <r>
      <t xml:space="preserve">Total </t>
    </r>
    <r>
      <rPr>
        <u/>
        <sz val="10"/>
        <color theme="1"/>
        <rFont val="Calibri"/>
        <family val="2"/>
        <scheme val="minor"/>
      </rPr>
      <t>Non</t>
    </r>
    <r>
      <rPr>
        <sz val="10"/>
        <color theme="1"/>
        <rFont val="Calibri"/>
        <family val="2"/>
        <scheme val="minor"/>
      </rPr>
      <t>-LMI Persons</t>
    </r>
  </si>
  <si>
    <t>Total Persons</t>
  </si>
  <si>
    <t>This form is to be completed by the CDBG project manager with help from the persons that conducted the survey.</t>
  </si>
  <si>
    <t>1) Name of Project Manager:</t>
  </si>
  <si>
    <t>2) Name and Brief Description of Project:</t>
  </si>
  <si>
    <t>3) Name(s) of Persons that Conducted the Survey:</t>
  </si>
  <si>
    <t>4) Date(s) the Survey was Conducted:</t>
  </si>
  <si>
    <t>5) Type of Survey (choose one):</t>
  </si>
  <si>
    <t>Site Specific:    YES    NO</t>
  </si>
  <si>
    <t>Communitywide:    YES    NO</t>
  </si>
  <si>
    <t>6) Provide a brief description of the survey instructions issued by the survey conductor:  (for example: the survey conductor was supplied with a script, survey form, envelopes, map of area, and a sealed box. The conductor read the script to the head of household and asked them to complete the Family Income Form. Once the forms were completed they were placed into the envelope, sealed and placed into the sealed box)</t>
  </si>
  <si>
    <t>A map of the survey area is required that identifies all of the buildings. Mark on the map which buildings are Residential 'R'and which are Commercial 'C'. Then, mark an 'S' on all of the buildings that were Surveyed. Mark a 'V' on all of the buildings that were Vacant or Unwilling to participate. Mark an 'E' for all of the Emply Lots and Seasonal Homes.</t>
  </si>
  <si>
    <t>7) Total Number of Buildings in Survey Area:</t>
  </si>
  <si>
    <t>Total Commercial:</t>
  </si>
  <si>
    <t>Total Residential:</t>
  </si>
  <si>
    <t>8) Total Number of Housing Units Surveyed 'S':</t>
  </si>
  <si>
    <t>9) Total Number of Vacant or Not Willing to Participate Housing Units 'V':</t>
  </si>
  <si>
    <t>10) Total Number of Empty Lots or Seasonal Homes 'E':</t>
  </si>
  <si>
    <t>Results</t>
  </si>
  <si>
    <t>Number of Persons Surveyed</t>
  </si>
  <si>
    <t>Total:</t>
  </si>
  <si>
    <t>Percent:</t>
  </si>
  <si>
    <t>Number of Moderate Income Persons</t>
  </si>
  <si>
    <t xml:space="preserve">Number of Low Income Persons  </t>
  </si>
  <si>
    <t>Number of Very Low Income Persons</t>
  </si>
  <si>
    <t>Combined # of Very Low, Low, Moderate Income Persons:</t>
  </si>
  <si>
    <t>2)  If more than one family lives at this household, each family must fill out a separate form. If this form has been completed by an additional family within the household circle "yes".        YES        NO</t>
  </si>
  <si>
    <t>amount here: $</t>
  </si>
  <si>
    <t xml:space="preserve">4)  What is the current combined income of all the household's family members living at this address? Using the chart below, circle the one income that is at or below your family's total annual income. Include any related, dependent persons over the age of 62 and any working, dependent children over the age of 18. </t>
  </si>
  <si>
    <t>2020 FAMILY INCOME SURVEY FORM</t>
  </si>
  <si>
    <t>2020 SURVEY TALLY SHEET - Morgan County</t>
  </si>
  <si>
    <r>
      <rPr>
        <sz val="20"/>
        <rFont val="Calibri"/>
        <family val="2"/>
        <scheme val="minor"/>
      </rPr>
      <t>2020</t>
    </r>
    <r>
      <rPr>
        <sz val="20"/>
        <color rgb="FFFF0000"/>
        <rFont val="Calibri"/>
        <family val="2"/>
        <scheme val="minor"/>
      </rPr>
      <t xml:space="preserve"> </t>
    </r>
    <r>
      <rPr>
        <sz val="20"/>
        <color theme="1"/>
        <rFont val="Calibri"/>
        <family val="2"/>
        <scheme val="minor"/>
      </rPr>
      <t>CDBG SURVEY METHODOLOGY</t>
    </r>
  </si>
  <si>
    <t>If your income is more than $100,650, enter the</t>
  </si>
  <si>
    <t xml:space="preserve">Grantee Instructions for Tabulating the Survey Responses (this chart shows families who are LMI  in color and those who are not in gray): 1) Gather all of the Family Income Forms and sort them by family size, e.g. put all of the 1 person household forms together, then all the 2 person household forms together, etc.; 2) Use this worksheet to tally the number of very low income, low income, and moderate income households by family size, e.g. if there are three 1 person household forms and one of the forms shows the income at $17,850 then you mark a "1"  in D6 and another shows the income at $29,750 then you mark a "1" in E6 and another shows the income at $48,000 then you mark a "1" anywhere in the gray section which could be E7) This workbook will make all the necessary calculation which will tell you how many persons are LMI and not. Contact Christy Dahlberg for more information, 801-363-4250 x5005.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</si>
</sst>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sz val="16"/>
      <color theme="1"/>
      <name val="Calibri"/>
      <family val="2"/>
      <scheme val="minor"/>
    </font>
    <font>
      <u/>
      <sz val="16"/>
      <color theme="1"/>
      <name val="Calibri"/>
      <family val="2"/>
      <scheme val="minor"/>
    </font>
    <font>
      <i/>
      <u/>
      <sz val="16"/>
      <color theme="1"/>
      <name val="Calibri"/>
      <family val="2"/>
      <scheme val="minor"/>
    </font>
    <font>
      <i/>
      <sz val="11"/>
      <color theme="1"/>
      <name val="Calibri"/>
      <family val="2"/>
      <scheme val="minor"/>
    </font>
    <font>
      <b/>
      <i/>
      <sz val="11"/>
      <color theme="1"/>
      <name val="Calibri"/>
      <family val="2"/>
      <scheme val="minor"/>
    </font>
    <font>
      <b/>
      <sz val="20"/>
      <color theme="1"/>
      <name val="Calibri"/>
      <family val="2"/>
      <scheme val="minor"/>
    </font>
    <font>
      <i/>
      <sz val="10"/>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i/>
      <sz val="9"/>
      <color theme="1"/>
      <name val="Calibri"/>
      <family val="2"/>
      <scheme val="minor"/>
    </font>
    <font>
      <sz val="9"/>
      <color theme="1"/>
      <name val="Calibri"/>
      <family val="2"/>
      <scheme val="minor"/>
    </font>
    <font>
      <sz val="10"/>
      <name val="Calibri"/>
      <family val="2"/>
      <scheme val="minor"/>
    </font>
    <font>
      <u/>
      <sz val="10"/>
      <color theme="1"/>
      <name val="Calibri"/>
      <family val="2"/>
      <scheme val="minor"/>
    </font>
    <font>
      <sz val="20"/>
      <color theme="1"/>
      <name val="Calibri"/>
      <family val="2"/>
      <scheme val="minor"/>
    </font>
    <font>
      <sz val="20"/>
      <color rgb="FFFF0000"/>
      <name val="Calibri"/>
      <family val="2"/>
      <scheme val="minor"/>
    </font>
    <font>
      <sz val="20"/>
      <name val="Calibri"/>
      <family val="2"/>
      <scheme val="minor"/>
    </font>
    <font>
      <sz val="18"/>
      <name val="Calibri"/>
      <family val="2"/>
      <scheme val="minor"/>
    </font>
    <font>
      <sz val="1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79998168889431442"/>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auto="1"/>
      </left>
      <right/>
      <top style="hair">
        <color indexed="64"/>
      </top>
      <bottom style="hair">
        <color auto="1"/>
      </bottom>
      <diagonal/>
    </border>
    <border>
      <left/>
      <right/>
      <top style="hair">
        <color auto="1"/>
      </top>
      <bottom style="hair">
        <color auto="1"/>
      </bottom>
      <diagonal/>
    </border>
    <border>
      <left/>
      <right style="thin">
        <color auto="1"/>
      </right>
      <top style="hair">
        <color indexed="64"/>
      </top>
      <bottom style="hair">
        <color auto="1"/>
      </bottom>
      <diagonal/>
    </border>
    <border>
      <left style="thin">
        <color auto="1"/>
      </left>
      <right/>
      <top/>
      <bottom/>
      <diagonal/>
    </border>
    <border>
      <left/>
      <right style="thin">
        <color auto="1"/>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auto="1"/>
      </bottom>
      <diagonal/>
    </border>
  </borders>
  <cellStyleXfs count="2">
    <xf numFmtId="0" fontId="0" fillId="0" borderId="0"/>
    <xf numFmtId="44" fontId="1" fillId="0" borderId="0" applyFont="0" applyFill="0" applyBorder="0" applyAlignment="0" applyProtection="0"/>
  </cellStyleXfs>
  <cellXfs count="236">
    <xf numFmtId="0" fontId="0" fillId="0" borderId="0" xfId="0"/>
    <xf numFmtId="0" fontId="3" fillId="0" borderId="0" xfId="0" applyFont="1" applyAlignment="1">
      <alignment vertical="center" wrapText="1"/>
    </xf>
    <xf numFmtId="0" fontId="4"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Border="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12" fillId="3" borderId="22"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12" fillId="5" borderId="22"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3" borderId="27" xfId="0" applyFont="1" applyFill="1" applyBorder="1" applyAlignment="1" applyProtection="1">
      <alignment horizontal="center" vertical="center"/>
    </xf>
    <xf numFmtId="10" fontId="11" fillId="3" borderId="27" xfId="0" applyNumberFormat="1" applyFont="1" applyFill="1" applyBorder="1" applyAlignment="1" applyProtection="1">
      <alignment horizontal="center" vertical="center"/>
    </xf>
    <xf numFmtId="0" fontId="12" fillId="0" borderId="13" xfId="0" applyFont="1" applyFill="1" applyBorder="1" applyProtection="1"/>
    <xf numFmtId="0" fontId="12" fillId="4" borderId="0" xfId="0" applyFont="1" applyFill="1" applyBorder="1" applyAlignment="1" applyProtection="1">
      <alignment horizontal="center" vertical="center"/>
    </xf>
    <xf numFmtId="0" fontId="12" fillId="0" borderId="14" xfId="0" applyFont="1" applyFill="1" applyBorder="1" applyAlignment="1" applyProtection="1">
      <alignment vertical="center"/>
    </xf>
    <xf numFmtId="0" fontId="12" fillId="0" borderId="13" xfId="0" applyFont="1" applyFill="1" applyBorder="1" applyAlignment="1" applyProtection="1">
      <alignment horizontal="center"/>
    </xf>
    <xf numFmtId="0" fontId="12" fillId="4" borderId="0" xfId="0" applyFont="1" applyFill="1" applyBorder="1" applyAlignment="1" applyProtection="1">
      <alignment horizontal="center"/>
    </xf>
    <xf numFmtId="0" fontId="12" fillId="0" borderId="14"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10" fontId="11" fillId="4" borderId="25" xfId="0" applyNumberFormat="1" applyFont="1" applyFill="1" applyBorder="1" applyAlignment="1" applyProtection="1">
      <alignment horizontal="center" vertical="center"/>
    </xf>
    <xf numFmtId="0" fontId="12" fillId="5" borderId="14" xfId="0" applyFont="1" applyFill="1" applyBorder="1" applyAlignment="1" applyProtection="1">
      <alignment horizontal="center" vertical="center"/>
    </xf>
    <xf numFmtId="0" fontId="12" fillId="5" borderId="14" xfId="0" applyFont="1" applyFill="1" applyBorder="1" applyAlignment="1" applyProtection="1">
      <alignment horizontal="center"/>
    </xf>
    <xf numFmtId="0" fontId="12" fillId="5" borderId="0" xfId="0" applyFont="1" applyFill="1" applyBorder="1" applyAlignment="1" applyProtection="1">
      <alignment horizontal="center"/>
    </xf>
    <xf numFmtId="0" fontId="12" fillId="5" borderId="25" xfId="0" applyFont="1" applyFill="1" applyBorder="1" applyAlignment="1" applyProtection="1">
      <alignment horizontal="center" vertical="center"/>
    </xf>
    <xf numFmtId="10" fontId="11" fillId="8" borderId="25" xfId="0" applyNumberFormat="1"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10" fontId="11" fillId="0" borderId="25" xfId="0" applyNumberFormat="1" applyFont="1" applyFill="1" applyBorder="1" applyAlignment="1" applyProtection="1">
      <alignment horizontal="center" vertical="center"/>
    </xf>
    <xf numFmtId="0" fontId="12" fillId="7" borderId="24" xfId="0" applyFont="1" applyFill="1" applyBorder="1" applyAlignment="1" applyProtection="1">
      <alignment horizontal="center" vertical="center"/>
    </xf>
    <xf numFmtId="10" fontId="11" fillId="7" borderId="24" xfId="0" applyNumberFormat="1"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0" fillId="0" borderId="0" xfId="0" applyAlignment="1">
      <alignment horizontal="left" vertical="top"/>
    </xf>
    <xf numFmtId="0" fontId="0" fillId="0" borderId="0" xfId="0" applyFont="1" applyAlignment="1">
      <alignment horizontal="left" vertical="top"/>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2" xfId="0" applyNumberFormat="1" applyFont="1" applyBorder="1" applyAlignment="1">
      <alignment horizontal="left" vertical="top"/>
    </xf>
    <xf numFmtId="0" fontId="0" fillId="0" borderId="22" xfId="0" applyFont="1" applyBorder="1" applyAlignment="1">
      <alignment horizontal="left" vertical="top"/>
    </xf>
    <xf numFmtId="0" fontId="0" fillId="0" borderId="23" xfId="0" applyNumberFormat="1" applyFont="1" applyBorder="1" applyAlignment="1">
      <alignment horizontal="left" vertical="top"/>
    </xf>
    <xf numFmtId="0" fontId="0" fillId="0" borderId="0" xfId="0" applyFont="1" applyBorder="1" applyAlignment="1">
      <alignment horizontal="left" vertical="top"/>
    </xf>
    <xf numFmtId="0" fontId="0" fillId="0" borderId="0" xfId="0" applyFont="1" applyAlignment="1">
      <alignment vertical="top"/>
    </xf>
    <xf numFmtId="0" fontId="0" fillId="0" borderId="21" xfId="0" applyFont="1" applyBorder="1" applyAlignment="1">
      <alignment horizontal="left" vertical="top"/>
    </xf>
    <xf numFmtId="0" fontId="0" fillId="0" borderId="23" xfId="0" applyFont="1" applyBorder="1" applyAlignment="1">
      <alignment horizontal="left" vertical="top"/>
    </xf>
    <xf numFmtId="0" fontId="0" fillId="0" borderId="5" xfId="0" applyFont="1" applyBorder="1" applyAlignment="1">
      <alignment horizontal="left" vertical="top"/>
    </xf>
    <xf numFmtId="0" fontId="0" fillId="0" borderId="4" xfId="0" applyFont="1" applyBorder="1" applyAlignment="1">
      <alignment horizontal="left" vertical="top"/>
    </xf>
    <xf numFmtId="0" fontId="0" fillId="0" borderId="3" xfId="0" applyFont="1" applyBorder="1" applyAlignment="1">
      <alignment horizontal="left" vertical="top"/>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0" xfId="0" applyFont="1" applyProtection="1">
      <protection locked="0"/>
    </xf>
    <xf numFmtId="0" fontId="12" fillId="0" borderId="0" xfId="0" applyFont="1" applyAlignment="1" applyProtection="1">
      <alignment horizontal="center" vertical="center"/>
      <protection locked="0"/>
    </xf>
    <xf numFmtId="0" fontId="15" fillId="0" borderId="0" xfId="0" applyFont="1" applyProtection="1">
      <protection locked="0"/>
    </xf>
    <xf numFmtId="0" fontId="12" fillId="0" borderId="0" xfId="0" applyFont="1" applyBorder="1" applyProtection="1">
      <protection locked="0"/>
    </xf>
    <xf numFmtId="0" fontId="12" fillId="0" borderId="0" xfId="0" applyFont="1" applyProtection="1">
      <protection locked="0"/>
    </xf>
    <xf numFmtId="0" fontId="12" fillId="0" borderId="0" xfId="0" applyFont="1" applyFill="1" applyBorder="1" applyProtection="1">
      <protection locked="0"/>
    </xf>
    <xf numFmtId="0" fontId="12" fillId="0" borderId="0" xfId="0" applyFont="1" applyFill="1" applyProtection="1">
      <protection locked="0"/>
    </xf>
    <xf numFmtId="0" fontId="0" fillId="0" borderId="0" xfId="0" applyFont="1" applyFill="1" applyProtection="1">
      <protection locked="0"/>
    </xf>
    <xf numFmtId="0" fontId="14" fillId="3" borderId="25" xfId="0" applyFont="1" applyFill="1" applyBorder="1" applyAlignment="1" applyProtection="1">
      <alignment horizontal="center" vertical="center" wrapText="1"/>
    </xf>
    <xf numFmtId="0" fontId="14" fillId="4" borderId="25"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164" fontId="14" fillId="3" borderId="4" xfId="0" applyNumberFormat="1" applyFont="1" applyFill="1" applyBorder="1" applyAlignment="1" applyProtection="1">
      <alignment horizontal="center" vertical="center"/>
    </xf>
    <xf numFmtId="164" fontId="14" fillId="4" borderId="5" xfId="0" applyNumberFormat="1" applyFont="1" applyFill="1" applyBorder="1" applyAlignment="1" applyProtection="1">
      <alignment horizontal="center" vertical="center"/>
    </xf>
    <xf numFmtId="164" fontId="14" fillId="5" borderId="6" xfId="0" applyNumberFormat="1" applyFont="1" applyFill="1" applyBorder="1" applyAlignment="1" applyProtection="1">
      <alignment horizontal="center" vertical="center"/>
    </xf>
    <xf numFmtId="0" fontId="15" fillId="1" borderId="14" xfId="0" applyFont="1" applyFill="1" applyBorder="1" applyProtection="1"/>
    <xf numFmtId="0" fontId="15" fillId="1" borderId="25" xfId="0" applyFont="1" applyFill="1" applyBorder="1" applyProtection="1"/>
    <xf numFmtId="164" fontId="12" fillId="3" borderId="25" xfId="0" applyNumberFormat="1" applyFont="1" applyFill="1" applyBorder="1" applyAlignment="1" applyProtection="1">
      <alignment horizontal="center" vertical="center"/>
    </xf>
    <xf numFmtId="164" fontId="12" fillId="4" borderId="25" xfId="0" applyNumberFormat="1" applyFont="1" applyFill="1" applyBorder="1" applyAlignment="1" applyProtection="1">
      <alignment horizontal="center" vertical="center"/>
    </xf>
    <xf numFmtId="164" fontId="12" fillId="5" borderId="13" xfId="0" applyNumberFormat="1" applyFont="1" applyFill="1" applyBorder="1" applyAlignment="1" applyProtection="1">
      <alignment horizontal="center" vertical="center"/>
    </xf>
    <xf numFmtId="164" fontId="12" fillId="7" borderId="25" xfId="0" applyNumberFormat="1" applyFont="1" applyFill="1" applyBorder="1" applyAlignment="1" applyProtection="1">
      <alignment horizontal="center" vertical="center"/>
    </xf>
    <xf numFmtId="164" fontId="12" fillId="7" borderId="13" xfId="0" applyNumberFormat="1"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1" borderId="25"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0" fillId="0" borderId="2" xfId="0" applyFont="1" applyBorder="1" applyAlignment="1">
      <alignment horizontal="left" vertical="top"/>
    </xf>
    <xf numFmtId="164" fontId="22" fillId="0" borderId="13" xfId="1" applyNumberFormat="1" applyFont="1" applyBorder="1" applyAlignment="1">
      <alignment horizontal="center" vertical="center" wrapText="1"/>
    </xf>
    <xf numFmtId="164" fontId="22" fillId="0" borderId="0" xfId="1" applyNumberFormat="1" applyFont="1" applyBorder="1" applyAlignment="1">
      <alignment horizontal="center" vertical="center" wrapText="1"/>
    </xf>
    <xf numFmtId="164" fontId="22" fillId="0" borderId="0" xfId="0" applyNumberFormat="1" applyFont="1" applyBorder="1" applyAlignment="1">
      <alignment horizontal="center" vertical="center" wrapText="1"/>
    </xf>
    <xf numFmtId="0" fontId="22" fillId="0" borderId="0" xfId="0" applyFont="1" applyBorder="1" applyAlignment="1">
      <alignment horizontal="left" vertical="center"/>
    </xf>
    <xf numFmtId="0" fontId="22" fillId="0" borderId="14" xfId="0" applyFont="1" applyBorder="1" applyAlignment="1">
      <alignment vertical="center" wrapText="1"/>
    </xf>
    <xf numFmtId="0" fontId="22" fillId="0" borderId="0" xfId="0" applyFont="1" applyBorder="1" applyAlignment="1">
      <alignment vertical="center" wrapText="1"/>
    </xf>
    <xf numFmtId="164" fontId="22" fillId="0" borderId="14" xfId="1" applyNumberFormat="1" applyFont="1" applyBorder="1" applyAlignment="1">
      <alignment horizontal="center" vertical="center" wrapText="1"/>
    </xf>
    <xf numFmtId="164" fontId="22" fillId="0" borderId="15" xfId="1" applyNumberFormat="1" applyFont="1" applyBorder="1" applyAlignment="1">
      <alignment horizontal="center" vertical="center" wrapText="1"/>
    </xf>
    <xf numFmtId="164" fontId="22" fillId="0" borderId="16" xfId="1" applyNumberFormat="1" applyFont="1" applyBorder="1" applyAlignment="1">
      <alignment horizontal="center" vertical="center" wrapText="1"/>
    </xf>
    <xf numFmtId="164" fontId="22" fillId="0" borderId="16" xfId="0" applyNumberFormat="1" applyFont="1" applyBorder="1" applyAlignment="1">
      <alignment horizontal="center" vertical="center" wrapText="1"/>
    </xf>
    <xf numFmtId="164" fontId="22" fillId="0" borderId="17" xfId="1" applyNumberFormat="1" applyFont="1" applyBorder="1" applyAlignment="1">
      <alignment horizontal="center" vertical="center" wrapText="1"/>
    </xf>
    <xf numFmtId="0" fontId="12" fillId="0" borderId="14" xfId="0" applyFont="1" applyBorder="1" applyAlignment="1" applyProtection="1">
      <alignment horizontal="center" vertical="center"/>
      <protection locked="0"/>
    </xf>
    <xf numFmtId="164" fontId="14" fillId="9" borderId="4" xfId="0" applyNumberFormat="1" applyFont="1" applyFill="1" applyBorder="1" applyAlignment="1" applyProtection="1">
      <alignment horizontal="center" vertical="center"/>
    </xf>
    <xf numFmtId="164" fontId="14" fillId="5" borderId="4" xfId="0" applyNumberFormat="1" applyFont="1" applyFill="1" applyBorder="1" applyAlignment="1" applyProtection="1">
      <alignment horizontal="center" vertical="center"/>
    </xf>
    <xf numFmtId="0" fontId="0"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0" fillId="0" borderId="1"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0" fillId="0" borderId="7"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10"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2" fillId="0" borderId="0" xfId="0" applyFont="1" applyBorder="1" applyAlignment="1">
      <alignment horizontal="left" vertical="center" wrapText="1"/>
    </xf>
    <xf numFmtId="0" fontId="22" fillId="0" borderId="14" xfId="0" applyFont="1" applyBorder="1" applyAlignment="1">
      <alignment horizontal="left" vertical="center" wrapText="1"/>
    </xf>
    <xf numFmtId="0" fontId="12" fillId="5" borderId="3" xfId="0" applyFont="1" applyFill="1" applyBorder="1" applyAlignment="1" applyProtection="1">
      <alignment horizontal="center" vertical="center"/>
      <protection locked="0"/>
    </xf>
    <xf numFmtId="0" fontId="12" fillId="5" borderId="14"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3" borderId="13"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12" fillId="4" borderId="5"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10" fillId="0" borderId="21" xfId="0" applyFont="1" applyBorder="1" applyAlignment="1" applyProtection="1">
      <alignment horizontal="center" vertical="center" wrapText="1"/>
    </xf>
    <xf numFmtId="0" fontId="10" fillId="0" borderId="22"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1" fillId="0" borderId="24" xfId="0" applyFont="1" applyBorder="1" applyAlignment="1" applyProtection="1">
      <alignment horizontal="center" vertical="center"/>
    </xf>
    <xf numFmtId="0" fontId="11" fillId="0" borderId="13"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3" fillId="0" borderId="25" xfId="0" applyFont="1" applyBorder="1" applyAlignment="1" applyProtection="1">
      <alignment horizontal="center" vertical="center"/>
    </xf>
    <xf numFmtId="0" fontId="13" fillId="0" borderId="26" xfId="0" applyFont="1" applyBorder="1" applyAlignment="1" applyProtection="1">
      <alignment horizontal="center" vertical="center"/>
    </xf>
    <xf numFmtId="0" fontId="12" fillId="5" borderId="3"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protection locked="0"/>
    </xf>
    <xf numFmtId="0" fontId="12" fillId="6" borderId="21" xfId="0" applyFont="1" applyFill="1" applyBorder="1" applyAlignment="1" applyProtection="1">
      <alignment horizontal="center" vertical="center"/>
      <protection locked="0"/>
    </xf>
    <xf numFmtId="0" fontId="12" fillId="6" borderId="22" xfId="0" applyFont="1" applyFill="1" applyBorder="1" applyAlignment="1" applyProtection="1">
      <alignment horizontal="center" vertical="center"/>
      <protection locked="0"/>
    </xf>
    <xf numFmtId="0" fontId="12" fillId="6" borderId="23" xfId="0" applyFont="1" applyFill="1" applyBorder="1" applyAlignment="1" applyProtection="1">
      <alignment horizontal="center" vertical="center"/>
      <protection locked="0"/>
    </xf>
    <xf numFmtId="0" fontId="16" fillId="4" borderId="25" xfId="0" applyFont="1" applyFill="1" applyBorder="1" applyAlignment="1" applyProtection="1">
      <alignment horizontal="left" vertical="center" wrapText="1"/>
    </xf>
    <xf numFmtId="0" fontId="16" fillId="4" borderId="13" xfId="0" applyFont="1" applyFill="1" applyBorder="1" applyAlignment="1" applyProtection="1">
      <alignment horizontal="left" vertical="center" wrapText="1"/>
    </xf>
    <xf numFmtId="0" fontId="16" fillId="3" borderId="27" xfId="0" applyFont="1" applyFill="1" applyBorder="1" applyAlignment="1" applyProtection="1">
      <alignment horizontal="left" vertical="center" wrapText="1"/>
    </xf>
    <xf numFmtId="0" fontId="16" fillId="3" borderId="1" xfId="0" applyFont="1" applyFill="1" applyBorder="1" applyAlignment="1" applyProtection="1">
      <alignment horizontal="left" vertical="center" wrapText="1"/>
    </xf>
    <xf numFmtId="0" fontId="16" fillId="8" borderId="25" xfId="0" applyFont="1" applyFill="1" applyBorder="1" applyAlignment="1" applyProtection="1">
      <alignment horizontal="left" vertical="center" wrapText="1"/>
    </xf>
    <xf numFmtId="0" fontId="16" fillId="8" borderId="13" xfId="0" applyFont="1" applyFill="1" applyBorder="1" applyAlignment="1" applyProtection="1">
      <alignment horizontal="left" vertical="center" wrapText="1"/>
    </xf>
    <xf numFmtId="0" fontId="12" fillId="6" borderId="1"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12" fillId="6" borderId="3" xfId="0" applyFont="1" applyFill="1" applyBorder="1" applyAlignment="1" applyProtection="1">
      <alignment horizontal="center" vertical="center"/>
      <protection locked="0"/>
    </xf>
    <xf numFmtId="0" fontId="12" fillId="6" borderId="13" xfId="0" applyFont="1" applyFill="1" applyBorder="1" applyAlignment="1" applyProtection="1">
      <alignment horizontal="center" vertical="center"/>
      <protection locked="0"/>
    </xf>
    <xf numFmtId="0" fontId="12" fillId="6" borderId="0" xfId="0" applyFont="1" applyFill="1" applyBorder="1" applyAlignment="1" applyProtection="1">
      <alignment horizontal="center" vertical="center"/>
      <protection locked="0"/>
    </xf>
    <xf numFmtId="0" fontId="12" fillId="6" borderId="14" xfId="0" applyFont="1" applyFill="1" applyBorder="1" applyAlignment="1" applyProtection="1">
      <alignment horizontal="center" vertical="center"/>
      <protection locked="0"/>
    </xf>
    <xf numFmtId="0" fontId="12" fillId="6" borderId="4" xfId="0" applyFont="1" applyFill="1" applyBorder="1" applyAlignment="1" applyProtection="1">
      <alignment horizontal="center" vertical="center"/>
      <protection locked="0"/>
    </xf>
    <xf numFmtId="0" fontId="12" fillId="6" borderId="5" xfId="0" applyFont="1" applyFill="1" applyBorder="1" applyAlignment="1" applyProtection="1">
      <alignment horizontal="center" vertical="center"/>
      <protection locked="0"/>
    </xf>
    <xf numFmtId="0" fontId="12" fillId="6" borderId="6"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7" borderId="1" xfId="0" applyFont="1" applyFill="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protection locked="0"/>
    </xf>
    <xf numFmtId="0" fontId="12" fillId="7" borderId="0" xfId="0" applyFont="1" applyFill="1" applyBorder="1" applyAlignment="1" applyProtection="1">
      <alignment horizontal="center" vertical="center"/>
      <protection locked="0"/>
    </xf>
    <xf numFmtId="0" fontId="12" fillId="7" borderId="14"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28" xfId="0" applyFont="1" applyFill="1" applyBorder="1" applyAlignment="1" applyProtection="1">
      <alignment horizontal="left" vertical="center"/>
    </xf>
    <xf numFmtId="0" fontId="12" fillId="7" borderId="26" xfId="0" applyFont="1" applyFill="1" applyBorder="1" applyAlignment="1" applyProtection="1">
      <alignment horizontal="left" vertical="center"/>
    </xf>
    <xf numFmtId="0" fontId="16" fillId="7" borderId="26" xfId="0" applyFont="1" applyFill="1" applyBorder="1" applyAlignment="1" applyProtection="1">
      <alignment horizontal="center" vertical="center"/>
    </xf>
    <xf numFmtId="0" fontId="12" fillId="0" borderId="4" xfId="0" applyFont="1" applyFill="1" applyBorder="1" applyAlignment="1" applyProtection="1">
      <alignment horizontal="left" vertical="center" wrapText="1"/>
    </xf>
    <xf numFmtId="0" fontId="12" fillId="0" borderId="5" xfId="0" applyFont="1" applyFill="1" applyBorder="1" applyAlignment="1" applyProtection="1">
      <alignment horizontal="left" vertical="center" wrapText="1"/>
    </xf>
    <xf numFmtId="0" fontId="16" fillId="7" borderId="4" xfId="0" applyFont="1" applyFill="1" applyBorder="1" applyAlignment="1" applyProtection="1">
      <alignment horizontal="center" vertical="center"/>
    </xf>
    <xf numFmtId="0" fontId="0" fillId="0" borderId="2"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6" xfId="0" applyFont="1" applyBorder="1" applyAlignment="1" applyProtection="1">
      <alignment horizontal="left" vertical="center" wrapText="1"/>
    </xf>
    <xf numFmtId="0" fontId="12" fillId="0" borderId="26" xfId="0" applyFont="1" applyFill="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4" xfId="0" applyFont="1" applyBorder="1" applyAlignment="1" applyProtection="1">
      <alignment horizontal="center" vertical="center"/>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0" xfId="0" applyFont="1" applyBorder="1" applyAlignment="1">
      <alignment horizontal="center" vertical="top" wrapText="1"/>
    </xf>
    <xf numFmtId="0" fontId="0" fillId="0" borderId="14" xfId="0"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0" fillId="0" borderId="2" xfId="0" applyNumberFormat="1" applyFont="1" applyBorder="1" applyAlignment="1">
      <alignment horizontal="center" vertical="top"/>
    </xf>
    <xf numFmtId="0" fontId="0" fillId="0" borderId="3" xfId="0" applyNumberFormat="1" applyFont="1" applyBorder="1" applyAlignment="1">
      <alignment horizontal="center" vertical="top"/>
    </xf>
    <xf numFmtId="0" fontId="0" fillId="0" borderId="0" xfId="0" applyNumberFormat="1" applyFont="1" applyBorder="1" applyAlignment="1">
      <alignment horizontal="center" vertical="top"/>
    </xf>
    <xf numFmtId="0" fontId="0" fillId="0" borderId="14" xfId="0" applyNumberFormat="1" applyFont="1" applyBorder="1" applyAlignment="1">
      <alignment horizontal="center" vertical="top"/>
    </xf>
    <xf numFmtId="0" fontId="0" fillId="0" borderId="5" xfId="0" applyNumberFormat="1" applyFont="1" applyBorder="1" applyAlignment="1">
      <alignment horizontal="center" vertical="top"/>
    </xf>
    <xf numFmtId="0" fontId="0" fillId="0" borderId="6" xfId="0" applyNumberFormat="1" applyFont="1" applyBorder="1" applyAlignment="1">
      <alignment horizontal="center" vertical="top"/>
    </xf>
    <xf numFmtId="0" fontId="0" fillId="0" borderId="22" xfId="0" applyFont="1" applyBorder="1" applyAlignment="1">
      <alignment horizontal="center" vertical="top" wrapText="1"/>
    </xf>
    <xf numFmtId="0" fontId="0" fillId="0" borderId="23" xfId="0" applyFont="1" applyBorder="1" applyAlignment="1">
      <alignment horizontal="center" vertical="top" wrapText="1"/>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2" xfId="0" applyFont="1" applyBorder="1" applyAlignment="1">
      <alignment horizontal="center" vertical="top"/>
    </xf>
    <xf numFmtId="0" fontId="0" fillId="0" borderId="23" xfId="0" applyFont="1" applyBorder="1" applyAlignment="1">
      <alignment horizontal="center" vertical="top"/>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8" fillId="2" borderId="1" xfId="0" applyFont="1" applyFill="1" applyBorder="1" applyAlignment="1">
      <alignment horizontal="center" vertical="top"/>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18" fillId="0" borderId="0" xfId="0" applyFont="1" applyBorder="1" applyAlignment="1">
      <alignment horizontal="center" vertical="center"/>
    </xf>
    <xf numFmtId="0" fontId="8" fillId="2" borderId="0" xfId="0" applyFont="1" applyFill="1" applyBorder="1" applyAlignment="1">
      <alignment horizontal="center"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8" fillId="2" borderId="1" xfId="0" applyFont="1" applyFill="1" applyBorder="1" applyAlignment="1">
      <alignmen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top" wrapText="1"/>
    </xf>
    <xf numFmtId="0" fontId="0" fillId="0" borderId="22" xfId="0" applyNumberFormat="1" applyFont="1" applyBorder="1" applyAlignment="1">
      <alignment horizontal="center" vertical="top"/>
    </xf>
    <xf numFmtId="0" fontId="0" fillId="0" borderId="23" xfId="0" applyNumberFormat="1" applyFont="1" applyBorder="1" applyAlignment="1">
      <alignment horizontal="center"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1"/>
  <sheetViews>
    <sheetView topLeftCell="A4" zoomScaleNormal="100" workbookViewId="0">
      <selection activeCell="K18" sqref="K18"/>
    </sheetView>
  </sheetViews>
  <sheetFormatPr defaultRowHeight="15" x14ac:dyDescent="0.25"/>
  <cols>
    <col min="1" max="8" width="15.28515625" style="7" customWidth="1"/>
    <col min="9" max="16384" width="9.140625" style="7"/>
  </cols>
  <sheetData>
    <row r="1" spans="1:8" s="1" customFormat="1" ht="23.25" x14ac:dyDescent="0.25">
      <c r="A1" s="95" t="s">
        <v>59</v>
      </c>
      <c r="B1" s="95"/>
      <c r="C1" s="95"/>
      <c r="D1" s="95"/>
      <c r="E1" s="95"/>
      <c r="F1" s="95"/>
      <c r="G1" s="95"/>
      <c r="H1" s="95"/>
    </row>
    <row r="2" spans="1:8" s="2" customFormat="1" ht="21" x14ac:dyDescent="0.25">
      <c r="A2" s="96" t="s">
        <v>0</v>
      </c>
      <c r="B2" s="96"/>
      <c r="C2" s="96"/>
      <c r="D2" s="96"/>
      <c r="E2" s="96"/>
      <c r="F2" s="96"/>
      <c r="G2" s="96"/>
      <c r="H2" s="96"/>
    </row>
    <row r="3" spans="1:8" s="3" customFormat="1" ht="90" customHeight="1" x14ac:dyDescent="0.25">
      <c r="A3" s="97" t="s">
        <v>1</v>
      </c>
      <c r="B3" s="98"/>
      <c r="C3" s="98"/>
      <c r="D3" s="98"/>
      <c r="E3" s="98"/>
      <c r="F3" s="98"/>
      <c r="G3" s="98"/>
      <c r="H3" s="99"/>
    </row>
    <row r="4" spans="1:8" s="3" customFormat="1" ht="80.099999999999994" customHeight="1" x14ac:dyDescent="0.25">
      <c r="A4" s="100" t="s">
        <v>2</v>
      </c>
      <c r="B4" s="101"/>
      <c r="C4" s="101"/>
      <c r="D4" s="101"/>
      <c r="E4" s="101"/>
      <c r="F4" s="101"/>
      <c r="G4" s="101"/>
      <c r="H4" s="102"/>
    </row>
    <row r="5" spans="1:8" s="3" customFormat="1" ht="20.100000000000001" customHeight="1" x14ac:dyDescent="0.25">
      <c r="A5" s="103" t="s">
        <v>3</v>
      </c>
      <c r="B5" s="104"/>
      <c r="C5" s="104"/>
      <c r="D5" s="104"/>
      <c r="E5" s="104"/>
      <c r="F5" s="104"/>
      <c r="G5" s="104"/>
      <c r="H5" s="105"/>
    </row>
    <row r="6" spans="1:8" s="4" customFormat="1" ht="39.950000000000003" customHeight="1" x14ac:dyDescent="0.25">
      <c r="A6" s="106" t="s">
        <v>4</v>
      </c>
      <c r="B6" s="107"/>
      <c r="C6" s="107"/>
      <c r="D6" s="107"/>
      <c r="E6" s="107"/>
      <c r="F6" s="107"/>
      <c r="G6" s="107"/>
      <c r="H6" s="108"/>
    </row>
    <row r="7" spans="1:8" s="3" customFormat="1" ht="39.950000000000003" customHeight="1" x14ac:dyDescent="0.25">
      <c r="A7" s="109" t="s">
        <v>56</v>
      </c>
      <c r="B7" s="110"/>
      <c r="C7" s="110"/>
      <c r="D7" s="110"/>
      <c r="E7" s="110"/>
      <c r="F7" s="110"/>
      <c r="G7" s="110"/>
      <c r="H7" s="111"/>
    </row>
    <row r="8" spans="1:8" s="5" customFormat="1" ht="39.950000000000003" customHeight="1" x14ac:dyDescent="0.25">
      <c r="A8" s="112" t="s">
        <v>5</v>
      </c>
      <c r="B8" s="113"/>
      <c r="C8" s="113"/>
      <c r="D8" s="113"/>
      <c r="E8" s="113"/>
      <c r="F8" s="113"/>
      <c r="G8" s="113"/>
      <c r="H8" s="114"/>
    </row>
    <row r="9" spans="1:8" s="4" customFormat="1" ht="69.95" customHeight="1" x14ac:dyDescent="0.25">
      <c r="A9" s="106" t="s">
        <v>58</v>
      </c>
      <c r="B9" s="107"/>
      <c r="C9" s="107"/>
      <c r="D9" s="107"/>
      <c r="E9" s="107"/>
      <c r="F9" s="107"/>
      <c r="G9" s="107"/>
      <c r="H9" s="108"/>
    </row>
    <row r="10" spans="1:8" s="6" customFormat="1" ht="20.100000000000001" customHeight="1" x14ac:dyDescent="0.25">
      <c r="A10" s="115" t="s">
        <v>6</v>
      </c>
      <c r="B10" s="116"/>
      <c r="C10" s="116"/>
      <c r="D10" s="116"/>
      <c r="E10" s="116"/>
      <c r="F10" s="116"/>
      <c r="G10" s="116"/>
      <c r="H10" s="117"/>
    </row>
    <row r="11" spans="1:8" s="3" customFormat="1" ht="20.100000000000001" customHeight="1" x14ac:dyDescent="0.25">
      <c r="A11" s="78">
        <v>17850</v>
      </c>
      <c r="B11" s="79">
        <v>20400</v>
      </c>
      <c r="C11" s="79">
        <v>22950</v>
      </c>
      <c r="D11" s="80">
        <v>25750</v>
      </c>
      <c r="E11" s="79">
        <v>29750</v>
      </c>
      <c r="F11" s="118" t="s">
        <v>62</v>
      </c>
      <c r="G11" s="118"/>
      <c r="H11" s="119"/>
    </row>
    <row r="12" spans="1:8" s="3" customFormat="1" ht="20.100000000000001" customHeight="1" x14ac:dyDescent="0.25">
      <c r="A12" s="78">
        <v>30170</v>
      </c>
      <c r="B12" s="79">
        <v>34000</v>
      </c>
      <c r="C12" s="79">
        <v>34590</v>
      </c>
      <c r="D12" s="79">
        <v>38250</v>
      </c>
      <c r="E12" s="80">
        <v>39010</v>
      </c>
      <c r="F12" s="81" t="s">
        <v>57</v>
      </c>
      <c r="G12" s="81"/>
      <c r="H12" s="82"/>
    </row>
    <row r="13" spans="1:8" s="3" customFormat="1" ht="20.100000000000001" customHeight="1" x14ac:dyDescent="0.25">
      <c r="A13" s="78">
        <v>42500</v>
      </c>
      <c r="B13" s="79">
        <v>43430</v>
      </c>
      <c r="C13" s="79">
        <v>45900</v>
      </c>
      <c r="D13" s="79">
        <v>47600</v>
      </c>
      <c r="E13" s="80">
        <v>47850</v>
      </c>
      <c r="F13" s="83"/>
      <c r="G13" s="80"/>
      <c r="H13" s="84"/>
    </row>
    <row r="14" spans="1:8" s="3" customFormat="1" ht="20.100000000000001" customHeight="1" x14ac:dyDescent="0.25">
      <c r="A14" s="78">
        <v>49300</v>
      </c>
      <c r="B14" s="79">
        <v>52270</v>
      </c>
      <c r="C14" s="79">
        <v>52700</v>
      </c>
      <c r="D14" s="79">
        <v>54400</v>
      </c>
      <c r="E14" s="80">
        <v>56100</v>
      </c>
      <c r="F14" s="83"/>
      <c r="G14" s="80"/>
      <c r="H14" s="84"/>
    </row>
    <row r="15" spans="1:8" s="3" customFormat="1" ht="20.100000000000001" customHeight="1" x14ac:dyDescent="0.25">
      <c r="A15" s="78">
        <v>59500</v>
      </c>
      <c r="B15" s="79">
        <v>61200</v>
      </c>
      <c r="C15" s="79">
        <v>62900</v>
      </c>
      <c r="D15" s="79">
        <v>68000</v>
      </c>
      <c r="E15" s="80">
        <v>73450</v>
      </c>
      <c r="F15" s="83"/>
      <c r="G15" s="80"/>
      <c r="H15" s="84"/>
    </row>
    <row r="16" spans="1:8" s="3" customFormat="1" ht="20.100000000000001" customHeight="1" x14ac:dyDescent="0.25">
      <c r="A16" s="85">
        <v>78900</v>
      </c>
      <c r="B16" s="86">
        <v>84350</v>
      </c>
      <c r="C16" s="86">
        <v>89800</v>
      </c>
      <c r="D16" s="86">
        <v>95200</v>
      </c>
      <c r="E16" s="87">
        <v>100650</v>
      </c>
      <c r="F16" s="86"/>
      <c r="G16" s="87"/>
      <c r="H16" s="88"/>
    </row>
    <row r="17" spans="1:8" s="3" customFormat="1" ht="20.100000000000001" customHeight="1" x14ac:dyDescent="0.25">
      <c r="A17" s="92" t="s">
        <v>7</v>
      </c>
      <c r="B17" s="93"/>
      <c r="C17" s="93"/>
      <c r="D17" s="93"/>
      <c r="E17" s="93"/>
      <c r="F17" s="93"/>
      <c r="G17" s="93"/>
      <c r="H17" s="94"/>
    </row>
    <row r="18" spans="1:8" s="3" customFormat="1" ht="20.100000000000001" customHeight="1" x14ac:dyDescent="0.25"/>
    <row r="19" spans="1:8" s="4" customFormat="1" ht="20.100000000000001" customHeight="1" x14ac:dyDescent="0.25"/>
    <row r="20" spans="1:8" s="3" customFormat="1" x14ac:dyDescent="0.25"/>
    <row r="21" spans="1:8" s="3" customFormat="1" x14ac:dyDescent="0.25"/>
  </sheetData>
  <sheetProtection selectLockedCells="1"/>
  <mergeCells count="12">
    <mergeCell ref="A17:H17"/>
    <mergeCell ref="A1:H1"/>
    <mergeCell ref="A2:H2"/>
    <mergeCell ref="A3:H3"/>
    <mergeCell ref="A4:H4"/>
    <mergeCell ref="A5:H5"/>
    <mergeCell ref="A6:H6"/>
    <mergeCell ref="A7:H7"/>
    <mergeCell ref="A8:H8"/>
    <mergeCell ref="A9:H9"/>
    <mergeCell ref="A10:H10"/>
    <mergeCell ref="F11:H11"/>
  </mergeCells>
  <pageMargins left="0.7" right="0.7" top="0.75" bottom="0.75" header="0.3" footer="0.3"/>
  <pageSetup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27"/>
  <sheetViews>
    <sheetView tabSelected="1" view="pageBreakPreview" zoomScale="110" zoomScaleNormal="110" zoomScaleSheetLayoutView="110" workbookViewId="0">
      <selection activeCell="AC32" sqref="AC32"/>
    </sheetView>
  </sheetViews>
  <sheetFormatPr defaultRowHeight="15" x14ac:dyDescent="0.25"/>
  <cols>
    <col min="1" max="3" width="8.7109375" style="52" customWidth="1"/>
    <col min="4" max="32" width="6.7109375" style="52" customWidth="1"/>
    <col min="33" max="33" width="8.42578125" style="52" customWidth="1"/>
    <col min="34" max="34" width="10.7109375" style="52" customWidth="1"/>
    <col min="35" max="35" width="13.28515625" style="52" customWidth="1"/>
    <col min="36" max="16384" width="9.140625" style="52"/>
  </cols>
  <sheetData>
    <row r="1" spans="1:35" ht="26.25" x14ac:dyDescent="0.25">
      <c r="A1" s="129" t="s">
        <v>60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1"/>
    </row>
    <row r="2" spans="1:35" s="53" customFormat="1" ht="12.75" x14ac:dyDescent="0.25">
      <c r="A2" s="132"/>
      <c r="B2" s="133"/>
      <c r="C2" s="134"/>
      <c r="D2" s="135" t="s">
        <v>8</v>
      </c>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row>
    <row r="3" spans="1:35" s="53" customFormat="1" ht="12.75" x14ac:dyDescent="0.25">
      <c r="A3" s="136" t="s">
        <v>9</v>
      </c>
      <c r="B3" s="137"/>
      <c r="C3" s="137"/>
      <c r="D3" s="138" t="s">
        <v>10</v>
      </c>
      <c r="E3" s="139"/>
      <c r="F3" s="140"/>
      <c r="G3" s="138" t="s">
        <v>11</v>
      </c>
      <c r="H3" s="139"/>
      <c r="I3" s="140"/>
      <c r="J3" s="138" t="s">
        <v>12</v>
      </c>
      <c r="K3" s="139"/>
      <c r="L3" s="140"/>
      <c r="M3" s="138" t="s">
        <v>13</v>
      </c>
      <c r="N3" s="139"/>
      <c r="O3" s="140"/>
      <c r="P3" s="138" t="s">
        <v>14</v>
      </c>
      <c r="Q3" s="139"/>
      <c r="R3" s="140"/>
      <c r="S3" s="138" t="s">
        <v>15</v>
      </c>
      <c r="T3" s="139"/>
      <c r="U3" s="140"/>
      <c r="V3" s="138" t="s">
        <v>16</v>
      </c>
      <c r="W3" s="139"/>
      <c r="X3" s="140"/>
      <c r="Y3" s="138" t="s">
        <v>17</v>
      </c>
      <c r="Z3" s="139"/>
      <c r="AA3" s="140"/>
      <c r="AB3" s="138" t="s">
        <v>18</v>
      </c>
      <c r="AC3" s="139"/>
      <c r="AD3" s="140"/>
      <c r="AE3" s="138" t="s">
        <v>19</v>
      </c>
      <c r="AF3" s="139"/>
      <c r="AG3" s="140"/>
      <c r="AH3" s="144" t="s">
        <v>20</v>
      </c>
      <c r="AI3" s="146" t="s">
        <v>21</v>
      </c>
    </row>
    <row r="4" spans="1:35" s="53" customFormat="1" ht="12.75" x14ac:dyDescent="0.25">
      <c r="A4" s="136"/>
      <c r="B4" s="137"/>
      <c r="C4" s="137"/>
      <c r="D4" s="141"/>
      <c r="E4" s="142"/>
      <c r="F4" s="143"/>
      <c r="G4" s="141"/>
      <c r="H4" s="142"/>
      <c r="I4" s="143"/>
      <c r="J4" s="141"/>
      <c r="K4" s="142"/>
      <c r="L4" s="143"/>
      <c r="M4" s="141"/>
      <c r="N4" s="142"/>
      <c r="O4" s="143"/>
      <c r="P4" s="141"/>
      <c r="Q4" s="142"/>
      <c r="R4" s="143"/>
      <c r="S4" s="141"/>
      <c r="T4" s="142"/>
      <c r="U4" s="143"/>
      <c r="V4" s="141"/>
      <c r="W4" s="142"/>
      <c r="X4" s="143"/>
      <c r="Y4" s="141"/>
      <c r="Z4" s="142"/>
      <c r="AA4" s="143"/>
      <c r="AB4" s="141"/>
      <c r="AC4" s="142"/>
      <c r="AD4" s="143"/>
      <c r="AE4" s="141"/>
      <c r="AF4" s="142"/>
      <c r="AG4" s="143"/>
      <c r="AH4" s="145"/>
      <c r="AI4" s="147"/>
    </row>
    <row r="5" spans="1:35" s="54" customFormat="1" ht="12" x14ac:dyDescent="0.2">
      <c r="A5" s="60" t="s">
        <v>22</v>
      </c>
      <c r="B5" s="61" t="s">
        <v>23</v>
      </c>
      <c r="C5" s="62" t="s">
        <v>24</v>
      </c>
      <c r="D5" s="63">
        <f>(A6)</f>
        <v>17850</v>
      </c>
      <c r="E5" s="90">
        <f>(B6)</f>
        <v>29750</v>
      </c>
      <c r="F5" s="91">
        <f>(C6)</f>
        <v>47600</v>
      </c>
      <c r="G5" s="63">
        <f>(A7)</f>
        <v>20400</v>
      </c>
      <c r="H5" s="64">
        <f>(B7)</f>
        <v>34000</v>
      </c>
      <c r="I5" s="65">
        <f>(C7)</f>
        <v>54400</v>
      </c>
      <c r="J5" s="63">
        <f>(A8)</f>
        <v>22950</v>
      </c>
      <c r="K5" s="64">
        <f>(B8)</f>
        <v>38250</v>
      </c>
      <c r="L5" s="65">
        <f>(C8)</f>
        <v>61200</v>
      </c>
      <c r="M5" s="63">
        <f>(A9)</f>
        <v>25750</v>
      </c>
      <c r="N5" s="64">
        <f>(B9)</f>
        <v>42500</v>
      </c>
      <c r="O5" s="65">
        <f>(C9)</f>
        <v>68000</v>
      </c>
      <c r="P5" s="63">
        <f>(A10)</f>
        <v>30170</v>
      </c>
      <c r="Q5" s="64">
        <f>(B10)</f>
        <v>45900</v>
      </c>
      <c r="R5" s="65">
        <f>(C10)</f>
        <v>73450</v>
      </c>
      <c r="S5" s="63">
        <f>(A11)</f>
        <v>34590</v>
      </c>
      <c r="T5" s="64">
        <f>(B11)</f>
        <v>49300</v>
      </c>
      <c r="U5" s="65">
        <f>(C11)</f>
        <v>78900</v>
      </c>
      <c r="V5" s="63">
        <f>(A12)</f>
        <v>39010</v>
      </c>
      <c r="W5" s="64">
        <f>(B12)</f>
        <v>52700</v>
      </c>
      <c r="X5" s="65">
        <f>(C12)</f>
        <v>84350</v>
      </c>
      <c r="Y5" s="63">
        <f>(A13)</f>
        <v>43430</v>
      </c>
      <c r="Z5" s="64">
        <f>(B13)</f>
        <v>56100</v>
      </c>
      <c r="AA5" s="65">
        <f>(C13)</f>
        <v>89800</v>
      </c>
      <c r="AB5" s="63">
        <f>(A14)</f>
        <v>47850</v>
      </c>
      <c r="AC5" s="64">
        <f>(B14)</f>
        <v>59500</v>
      </c>
      <c r="AD5" s="65">
        <f>(C14)</f>
        <v>95200</v>
      </c>
      <c r="AE5" s="63">
        <f>(A15)</f>
        <v>52270</v>
      </c>
      <c r="AF5" s="64">
        <f>(B15)</f>
        <v>62900</v>
      </c>
      <c r="AG5" s="65">
        <f>(C15)</f>
        <v>100650</v>
      </c>
      <c r="AH5" s="66"/>
      <c r="AI5" s="67"/>
    </row>
    <row r="6" spans="1:35" s="55" customFormat="1" ht="12.75" x14ac:dyDescent="0.2">
      <c r="A6" s="68">
        <v>17850</v>
      </c>
      <c r="B6" s="69">
        <v>29750</v>
      </c>
      <c r="C6" s="70">
        <v>47600</v>
      </c>
      <c r="D6" s="8"/>
      <c r="E6" s="9"/>
      <c r="F6" s="10"/>
      <c r="G6" s="123"/>
      <c r="H6" s="126"/>
      <c r="I6" s="148"/>
      <c r="J6" s="123"/>
      <c r="K6" s="126"/>
      <c r="L6" s="120"/>
      <c r="M6" s="123"/>
      <c r="N6" s="126"/>
      <c r="O6" s="120"/>
      <c r="P6" s="123"/>
      <c r="Q6" s="126"/>
      <c r="R6" s="120"/>
      <c r="S6" s="123"/>
      <c r="T6" s="126"/>
      <c r="U6" s="120"/>
      <c r="V6" s="123"/>
      <c r="W6" s="126"/>
      <c r="X6" s="120"/>
      <c r="Y6" s="123"/>
      <c r="Z6" s="126"/>
      <c r="AA6" s="120"/>
      <c r="AB6" s="123"/>
      <c r="AC6" s="126"/>
      <c r="AD6" s="120"/>
      <c r="AE6" s="123"/>
      <c r="AF6" s="126"/>
      <c r="AG6" s="120"/>
      <c r="AH6" s="89">
        <f>SUM(D6:F16)</f>
        <v>0</v>
      </c>
      <c r="AI6" s="75"/>
    </row>
    <row r="7" spans="1:35" s="56" customFormat="1" ht="12.75" x14ac:dyDescent="0.2">
      <c r="A7" s="68">
        <v>20400</v>
      </c>
      <c r="B7" s="69">
        <v>34000</v>
      </c>
      <c r="C7" s="70">
        <v>54400</v>
      </c>
      <c r="D7" s="159"/>
      <c r="E7" s="160"/>
      <c r="F7" s="161"/>
      <c r="G7" s="125"/>
      <c r="H7" s="128"/>
      <c r="I7" s="149"/>
      <c r="J7" s="124"/>
      <c r="K7" s="127"/>
      <c r="L7" s="121"/>
      <c r="M7" s="124"/>
      <c r="N7" s="127"/>
      <c r="O7" s="121"/>
      <c r="P7" s="124"/>
      <c r="Q7" s="127"/>
      <c r="R7" s="121"/>
      <c r="S7" s="124"/>
      <c r="T7" s="127"/>
      <c r="U7" s="121"/>
      <c r="V7" s="124"/>
      <c r="W7" s="127"/>
      <c r="X7" s="121"/>
      <c r="Y7" s="124"/>
      <c r="Z7" s="127"/>
      <c r="AA7" s="121"/>
      <c r="AB7" s="124"/>
      <c r="AC7" s="127"/>
      <c r="AD7" s="121"/>
      <c r="AE7" s="124"/>
      <c r="AF7" s="127"/>
      <c r="AG7" s="121"/>
      <c r="AH7" s="89">
        <f>SUM(G6:I16)</f>
        <v>0</v>
      </c>
      <c r="AI7" s="75"/>
    </row>
    <row r="8" spans="1:35" s="56" customFormat="1" ht="12.75" x14ac:dyDescent="0.2">
      <c r="A8" s="68">
        <v>22950</v>
      </c>
      <c r="B8" s="69">
        <v>38250</v>
      </c>
      <c r="C8" s="70">
        <v>61200</v>
      </c>
      <c r="D8" s="162"/>
      <c r="E8" s="163"/>
      <c r="F8" s="164"/>
      <c r="G8" s="159"/>
      <c r="H8" s="160"/>
      <c r="I8" s="161"/>
      <c r="J8" s="125"/>
      <c r="K8" s="128"/>
      <c r="L8" s="122"/>
      <c r="M8" s="124"/>
      <c r="N8" s="127"/>
      <c r="O8" s="121"/>
      <c r="P8" s="124"/>
      <c r="Q8" s="127"/>
      <c r="R8" s="121"/>
      <c r="S8" s="124"/>
      <c r="T8" s="127"/>
      <c r="U8" s="121"/>
      <c r="V8" s="124"/>
      <c r="W8" s="127"/>
      <c r="X8" s="121"/>
      <c r="Y8" s="124"/>
      <c r="Z8" s="127"/>
      <c r="AA8" s="121"/>
      <c r="AB8" s="124"/>
      <c r="AC8" s="127"/>
      <c r="AD8" s="121"/>
      <c r="AE8" s="124"/>
      <c r="AF8" s="127"/>
      <c r="AG8" s="121"/>
      <c r="AH8" s="89">
        <f>SUM(J6:L16)</f>
        <v>0</v>
      </c>
      <c r="AI8" s="75"/>
    </row>
    <row r="9" spans="1:35" s="56" customFormat="1" ht="12.75" x14ac:dyDescent="0.2">
      <c r="A9" s="68">
        <v>25750</v>
      </c>
      <c r="B9" s="69">
        <v>42500</v>
      </c>
      <c r="C9" s="70">
        <v>68000</v>
      </c>
      <c r="D9" s="162"/>
      <c r="E9" s="163"/>
      <c r="F9" s="164"/>
      <c r="G9" s="162"/>
      <c r="H9" s="163"/>
      <c r="I9" s="164"/>
      <c r="J9" s="159"/>
      <c r="K9" s="160"/>
      <c r="L9" s="161"/>
      <c r="M9" s="125"/>
      <c r="N9" s="128"/>
      <c r="O9" s="122"/>
      <c r="P9" s="124"/>
      <c r="Q9" s="127"/>
      <c r="R9" s="121"/>
      <c r="S9" s="124"/>
      <c r="T9" s="127"/>
      <c r="U9" s="121"/>
      <c r="V9" s="124"/>
      <c r="W9" s="127"/>
      <c r="X9" s="121"/>
      <c r="Y9" s="124"/>
      <c r="Z9" s="127"/>
      <c r="AA9" s="121"/>
      <c r="AB9" s="124"/>
      <c r="AC9" s="127"/>
      <c r="AD9" s="121"/>
      <c r="AE9" s="124"/>
      <c r="AF9" s="127"/>
      <c r="AG9" s="121"/>
      <c r="AH9" s="89">
        <f>SUM(M6:O16)</f>
        <v>0</v>
      </c>
      <c r="AI9" s="75"/>
    </row>
    <row r="10" spans="1:35" s="56" customFormat="1" ht="12.75" x14ac:dyDescent="0.2">
      <c r="A10" s="68">
        <v>30170</v>
      </c>
      <c r="B10" s="69">
        <v>45900</v>
      </c>
      <c r="C10" s="70">
        <v>73450</v>
      </c>
      <c r="D10" s="162"/>
      <c r="E10" s="163"/>
      <c r="F10" s="164"/>
      <c r="G10" s="162"/>
      <c r="H10" s="163"/>
      <c r="I10" s="164"/>
      <c r="J10" s="162"/>
      <c r="K10" s="163"/>
      <c r="L10" s="164"/>
      <c r="M10" s="159"/>
      <c r="N10" s="160"/>
      <c r="O10" s="161"/>
      <c r="P10" s="125"/>
      <c r="Q10" s="128"/>
      <c r="R10" s="122"/>
      <c r="S10" s="124"/>
      <c r="T10" s="127"/>
      <c r="U10" s="121"/>
      <c r="V10" s="124"/>
      <c r="W10" s="127"/>
      <c r="X10" s="121"/>
      <c r="Y10" s="124"/>
      <c r="Z10" s="127"/>
      <c r="AA10" s="121"/>
      <c r="AB10" s="124"/>
      <c r="AC10" s="127"/>
      <c r="AD10" s="121"/>
      <c r="AE10" s="124"/>
      <c r="AF10" s="127"/>
      <c r="AG10" s="121"/>
      <c r="AH10" s="89">
        <f>SUM(P6:R16)</f>
        <v>0</v>
      </c>
      <c r="AI10" s="75"/>
    </row>
    <row r="11" spans="1:35" s="56" customFormat="1" ht="12.75" x14ac:dyDescent="0.2">
      <c r="A11" s="68">
        <v>34590</v>
      </c>
      <c r="B11" s="69">
        <v>49300</v>
      </c>
      <c r="C11" s="70">
        <v>78900</v>
      </c>
      <c r="D11" s="162"/>
      <c r="E11" s="163"/>
      <c r="F11" s="164"/>
      <c r="G11" s="162"/>
      <c r="H11" s="163"/>
      <c r="I11" s="164"/>
      <c r="J11" s="162"/>
      <c r="K11" s="163"/>
      <c r="L11" s="164"/>
      <c r="M11" s="162"/>
      <c r="N11" s="163"/>
      <c r="O11" s="164"/>
      <c r="P11" s="159"/>
      <c r="Q11" s="160"/>
      <c r="R11" s="161"/>
      <c r="S11" s="125"/>
      <c r="T11" s="128"/>
      <c r="U11" s="122"/>
      <c r="V11" s="124"/>
      <c r="W11" s="127"/>
      <c r="X11" s="121"/>
      <c r="Y11" s="124"/>
      <c r="Z11" s="127"/>
      <c r="AA11" s="121"/>
      <c r="AB11" s="124"/>
      <c r="AC11" s="127"/>
      <c r="AD11" s="121"/>
      <c r="AE11" s="124"/>
      <c r="AF11" s="127"/>
      <c r="AG11" s="121"/>
      <c r="AH11" s="89">
        <f>SUM(S6:U16)</f>
        <v>0</v>
      </c>
      <c r="AI11" s="75"/>
    </row>
    <row r="12" spans="1:35" s="56" customFormat="1" ht="12.75" x14ac:dyDescent="0.2">
      <c r="A12" s="68">
        <v>39010</v>
      </c>
      <c r="B12" s="69">
        <v>52700</v>
      </c>
      <c r="C12" s="70">
        <v>84350</v>
      </c>
      <c r="D12" s="162"/>
      <c r="E12" s="163"/>
      <c r="F12" s="164"/>
      <c r="G12" s="162"/>
      <c r="H12" s="163"/>
      <c r="I12" s="164"/>
      <c r="J12" s="162"/>
      <c r="K12" s="163"/>
      <c r="L12" s="164"/>
      <c r="M12" s="162"/>
      <c r="N12" s="163"/>
      <c r="O12" s="164"/>
      <c r="P12" s="162"/>
      <c r="Q12" s="163"/>
      <c r="R12" s="164"/>
      <c r="S12" s="159"/>
      <c r="T12" s="160"/>
      <c r="U12" s="161"/>
      <c r="V12" s="125"/>
      <c r="W12" s="128"/>
      <c r="X12" s="122"/>
      <c r="Y12" s="124"/>
      <c r="Z12" s="127"/>
      <c r="AA12" s="121"/>
      <c r="AB12" s="124"/>
      <c r="AC12" s="127"/>
      <c r="AD12" s="121"/>
      <c r="AE12" s="124"/>
      <c r="AF12" s="127"/>
      <c r="AG12" s="121"/>
      <c r="AH12" s="89">
        <f>SUM(V6:X16)</f>
        <v>0</v>
      </c>
      <c r="AI12" s="75"/>
    </row>
    <row r="13" spans="1:35" s="56" customFormat="1" ht="12.75" x14ac:dyDescent="0.2">
      <c r="A13" s="68">
        <v>43430</v>
      </c>
      <c r="B13" s="69">
        <v>56100</v>
      </c>
      <c r="C13" s="70">
        <v>89800</v>
      </c>
      <c r="D13" s="162"/>
      <c r="E13" s="163"/>
      <c r="F13" s="164"/>
      <c r="G13" s="162"/>
      <c r="H13" s="163"/>
      <c r="I13" s="164"/>
      <c r="J13" s="162"/>
      <c r="K13" s="163"/>
      <c r="L13" s="164"/>
      <c r="M13" s="162"/>
      <c r="N13" s="163"/>
      <c r="O13" s="164"/>
      <c r="P13" s="162"/>
      <c r="Q13" s="163"/>
      <c r="R13" s="164"/>
      <c r="S13" s="162"/>
      <c r="T13" s="163"/>
      <c r="U13" s="164"/>
      <c r="V13" s="159"/>
      <c r="W13" s="160"/>
      <c r="X13" s="161"/>
      <c r="Y13" s="125"/>
      <c r="Z13" s="128"/>
      <c r="AA13" s="122"/>
      <c r="AB13" s="124"/>
      <c r="AC13" s="127"/>
      <c r="AD13" s="121"/>
      <c r="AE13" s="124"/>
      <c r="AF13" s="127"/>
      <c r="AG13" s="121"/>
      <c r="AH13" s="89">
        <f>SUM(Y6:AA16)</f>
        <v>0</v>
      </c>
      <c r="AI13" s="75"/>
    </row>
    <row r="14" spans="1:35" s="56" customFormat="1" ht="12.75" x14ac:dyDescent="0.2">
      <c r="A14" s="68">
        <v>47850</v>
      </c>
      <c r="B14" s="69">
        <v>59500</v>
      </c>
      <c r="C14" s="70">
        <v>95200</v>
      </c>
      <c r="D14" s="162"/>
      <c r="E14" s="163"/>
      <c r="F14" s="164"/>
      <c r="G14" s="162"/>
      <c r="H14" s="163"/>
      <c r="I14" s="164"/>
      <c r="J14" s="162"/>
      <c r="K14" s="163"/>
      <c r="L14" s="164"/>
      <c r="M14" s="162"/>
      <c r="N14" s="163"/>
      <c r="O14" s="164"/>
      <c r="P14" s="162"/>
      <c r="Q14" s="163"/>
      <c r="R14" s="164"/>
      <c r="S14" s="162"/>
      <c r="T14" s="163"/>
      <c r="U14" s="164"/>
      <c r="V14" s="162"/>
      <c r="W14" s="163"/>
      <c r="X14" s="164"/>
      <c r="Y14" s="171"/>
      <c r="Z14" s="172"/>
      <c r="AA14" s="173"/>
      <c r="AB14" s="125"/>
      <c r="AC14" s="128"/>
      <c r="AD14" s="122"/>
      <c r="AE14" s="124"/>
      <c r="AF14" s="127"/>
      <c r="AG14" s="121"/>
      <c r="AH14" s="89">
        <f>SUM(AB6:AD16)</f>
        <v>0</v>
      </c>
      <c r="AI14" s="75"/>
    </row>
    <row r="15" spans="1:35" s="56" customFormat="1" ht="12.75" x14ac:dyDescent="0.2">
      <c r="A15" s="68">
        <v>52270</v>
      </c>
      <c r="B15" s="69">
        <v>62900</v>
      </c>
      <c r="C15" s="70">
        <v>100650</v>
      </c>
      <c r="D15" s="162"/>
      <c r="E15" s="163"/>
      <c r="F15" s="164"/>
      <c r="G15" s="162"/>
      <c r="H15" s="163"/>
      <c r="I15" s="164"/>
      <c r="J15" s="162"/>
      <c r="K15" s="163"/>
      <c r="L15" s="164"/>
      <c r="M15" s="162"/>
      <c r="N15" s="163"/>
      <c r="O15" s="164"/>
      <c r="P15" s="162"/>
      <c r="Q15" s="163"/>
      <c r="R15" s="164"/>
      <c r="S15" s="162"/>
      <c r="T15" s="163"/>
      <c r="U15" s="164"/>
      <c r="V15" s="162"/>
      <c r="W15" s="163"/>
      <c r="X15" s="164"/>
      <c r="Y15" s="174"/>
      <c r="Z15" s="175"/>
      <c r="AA15" s="176"/>
      <c r="AB15" s="171"/>
      <c r="AC15" s="172"/>
      <c r="AD15" s="173"/>
      <c r="AE15" s="125"/>
      <c r="AF15" s="128"/>
      <c r="AG15" s="122"/>
      <c r="AH15" s="89">
        <f>SUM(AE6:AG16)</f>
        <v>0</v>
      </c>
      <c r="AI15" s="75"/>
    </row>
    <row r="16" spans="1:35" s="56" customFormat="1" ht="12.75" x14ac:dyDescent="0.2">
      <c r="A16" s="71" t="s">
        <v>25</v>
      </c>
      <c r="B16" s="71" t="s">
        <v>25</v>
      </c>
      <c r="C16" s="72" t="s">
        <v>25</v>
      </c>
      <c r="D16" s="165"/>
      <c r="E16" s="166"/>
      <c r="F16" s="167"/>
      <c r="G16" s="165"/>
      <c r="H16" s="166"/>
      <c r="I16" s="167"/>
      <c r="J16" s="165"/>
      <c r="K16" s="166"/>
      <c r="L16" s="167"/>
      <c r="M16" s="165"/>
      <c r="N16" s="166"/>
      <c r="O16" s="167"/>
      <c r="P16" s="165"/>
      <c r="Q16" s="166"/>
      <c r="R16" s="167"/>
      <c r="S16" s="165"/>
      <c r="T16" s="166"/>
      <c r="U16" s="167"/>
      <c r="V16" s="165"/>
      <c r="W16" s="166"/>
      <c r="X16" s="167"/>
      <c r="Y16" s="177"/>
      <c r="Z16" s="178"/>
      <c r="AA16" s="179"/>
      <c r="AB16" s="177"/>
      <c r="AC16" s="178"/>
      <c r="AD16" s="179"/>
      <c r="AE16" s="150"/>
      <c r="AF16" s="151"/>
      <c r="AG16" s="152"/>
      <c r="AH16" s="89">
        <f>SUM(AH6:AH15)</f>
        <v>0</v>
      </c>
      <c r="AI16" s="75"/>
    </row>
    <row r="17" spans="1:36" s="58" customFormat="1" ht="12.75" x14ac:dyDescent="0.2">
      <c r="A17" s="155" t="s">
        <v>26</v>
      </c>
      <c r="B17" s="155"/>
      <c r="C17" s="156"/>
      <c r="D17" s="11">
        <f>+D6*1</f>
        <v>0</v>
      </c>
      <c r="E17" s="12"/>
      <c r="F17" s="13"/>
      <c r="G17" s="11">
        <f>+G6*2</f>
        <v>0</v>
      </c>
      <c r="H17" s="12"/>
      <c r="I17" s="13"/>
      <c r="J17" s="11">
        <f>+J6*3</f>
        <v>0</v>
      </c>
      <c r="K17" s="12"/>
      <c r="L17" s="13"/>
      <c r="M17" s="11">
        <f>+M6*4</f>
        <v>0</v>
      </c>
      <c r="N17" s="12"/>
      <c r="O17" s="13"/>
      <c r="P17" s="11">
        <f>+P6*5</f>
        <v>0</v>
      </c>
      <c r="Q17" s="12"/>
      <c r="R17" s="13"/>
      <c r="S17" s="11">
        <f>+S6*6</f>
        <v>0</v>
      </c>
      <c r="T17" s="12"/>
      <c r="U17" s="13"/>
      <c r="V17" s="11">
        <f>+V6*7</f>
        <v>0</v>
      </c>
      <c r="W17" s="12"/>
      <c r="X17" s="13"/>
      <c r="Y17" s="11">
        <f>+Y6*8</f>
        <v>0</v>
      </c>
      <c r="Z17" s="12"/>
      <c r="AA17" s="13"/>
      <c r="AB17" s="11">
        <f>+AB6*9</f>
        <v>0</v>
      </c>
      <c r="AC17" s="12"/>
      <c r="AD17" s="13"/>
      <c r="AE17" s="11">
        <f>+AE6*10</f>
        <v>0</v>
      </c>
      <c r="AF17" s="12"/>
      <c r="AG17" s="12"/>
      <c r="AH17" s="14">
        <f>SUM(D17:AG17)</f>
        <v>0</v>
      </c>
      <c r="AI17" s="15" t="e">
        <f>AH17/AH22</f>
        <v>#DIV/0!</v>
      </c>
      <c r="AJ17" s="57"/>
    </row>
    <row r="18" spans="1:36" s="58" customFormat="1" ht="12.75" x14ac:dyDescent="0.2">
      <c r="A18" s="153" t="s">
        <v>27</v>
      </c>
      <c r="B18" s="153"/>
      <c r="C18" s="154"/>
      <c r="D18" s="16"/>
      <c r="E18" s="17">
        <f>+E6*1</f>
        <v>0</v>
      </c>
      <c r="F18" s="18"/>
      <c r="G18" s="19"/>
      <c r="H18" s="20">
        <f>+H6*2</f>
        <v>0</v>
      </c>
      <c r="I18" s="21"/>
      <c r="J18" s="19"/>
      <c r="K18" s="20">
        <f>+K6*3</f>
        <v>0</v>
      </c>
      <c r="L18" s="21"/>
      <c r="M18" s="19"/>
      <c r="N18" s="20">
        <f>+N6*4</f>
        <v>0</v>
      </c>
      <c r="O18" s="21"/>
      <c r="P18" s="19"/>
      <c r="Q18" s="20">
        <f>+Q6*5</f>
        <v>0</v>
      </c>
      <c r="R18" s="21"/>
      <c r="S18" s="19"/>
      <c r="T18" s="20">
        <f>+T6*6</f>
        <v>0</v>
      </c>
      <c r="U18" s="21"/>
      <c r="V18" s="19"/>
      <c r="W18" s="20">
        <f>+W6*7</f>
        <v>0</v>
      </c>
      <c r="X18" s="21"/>
      <c r="Y18" s="19"/>
      <c r="Z18" s="20">
        <f>+Z6*8</f>
        <v>0</v>
      </c>
      <c r="AA18" s="21"/>
      <c r="AB18" s="19"/>
      <c r="AC18" s="20">
        <f>+AC6*9</f>
        <v>0</v>
      </c>
      <c r="AD18" s="21"/>
      <c r="AE18" s="19"/>
      <c r="AF18" s="20">
        <f>+AF6*10</f>
        <v>0</v>
      </c>
      <c r="AG18" s="22"/>
      <c r="AH18" s="23">
        <f>SUM(E18:AG18)</f>
        <v>0</v>
      </c>
      <c r="AI18" s="24" t="e">
        <f>AH18/AH22</f>
        <v>#DIV/0!</v>
      </c>
      <c r="AJ18" s="57"/>
    </row>
    <row r="19" spans="1:36" s="58" customFormat="1" ht="12.75" x14ac:dyDescent="0.2">
      <c r="A19" s="157" t="s">
        <v>28</v>
      </c>
      <c r="B19" s="157"/>
      <c r="C19" s="158"/>
      <c r="D19" s="16"/>
      <c r="E19" s="22"/>
      <c r="F19" s="25">
        <f>+F6*1</f>
        <v>0</v>
      </c>
      <c r="G19" s="19"/>
      <c r="H19" s="22"/>
      <c r="I19" s="26">
        <f>+I6*2</f>
        <v>0</v>
      </c>
      <c r="J19" s="19"/>
      <c r="K19" s="22"/>
      <c r="L19" s="26">
        <f>+L6*3</f>
        <v>0</v>
      </c>
      <c r="M19" s="19"/>
      <c r="N19" s="22"/>
      <c r="O19" s="26">
        <f>+O6*4</f>
        <v>0</v>
      </c>
      <c r="P19" s="19"/>
      <c r="Q19" s="22"/>
      <c r="R19" s="26">
        <f>+R6*5</f>
        <v>0</v>
      </c>
      <c r="S19" s="19"/>
      <c r="T19" s="22"/>
      <c r="U19" s="26">
        <f>+U6*6</f>
        <v>0</v>
      </c>
      <c r="V19" s="19"/>
      <c r="W19" s="22"/>
      <c r="X19" s="26">
        <f>+X6*7</f>
        <v>0</v>
      </c>
      <c r="Y19" s="19"/>
      <c r="Z19" s="22"/>
      <c r="AA19" s="26">
        <f>+AA6*8</f>
        <v>0</v>
      </c>
      <c r="AB19" s="19"/>
      <c r="AC19" s="22"/>
      <c r="AD19" s="27">
        <f>+AD6*9</f>
        <v>0</v>
      </c>
      <c r="AE19" s="19"/>
      <c r="AF19" s="22"/>
      <c r="AG19" s="27">
        <f>+AG6*10</f>
        <v>0</v>
      </c>
      <c r="AH19" s="28">
        <f>SUM(E19:AG19)</f>
        <v>0</v>
      </c>
      <c r="AI19" s="29" t="e">
        <f>AH19/AH22</f>
        <v>#DIV/0!</v>
      </c>
      <c r="AJ19" s="57"/>
    </row>
    <row r="20" spans="1:36" s="57" customFormat="1" ht="12.75" x14ac:dyDescent="0.2">
      <c r="A20" s="183" t="s">
        <v>29</v>
      </c>
      <c r="B20" s="184"/>
      <c r="C20" s="184"/>
      <c r="D20" s="168">
        <f>SUM(D17:F19)</f>
        <v>0</v>
      </c>
      <c r="E20" s="169"/>
      <c r="F20" s="170"/>
      <c r="G20" s="168">
        <f>SUM(G17:I19)</f>
        <v>0</v>
      </c>
      <c r="H20" s="169"/>
      <c r="I20" s="170"/>
      <c r="J20" s="168">
        <f>SUM(J17:L19)</f>
        <v>0</v>
      </c>
      <c r="K20" s="169"/>
      <c r="L20" s="170"/>
      <c r="M20" s="168">
        <f>SUM(M17:O19)</f>
        <v>0</v>
      </c>
      <c r="N20" s="169"/>
      <c r="O20" s="170"/>
      <c r="P20" s="168">
        <f>SUM(P17:R19)</f>
        <v>0</v>
      </c>
      <c r="Q20" s="169"/>
      <c r="R20" s="170"/>
      <c r="S20" s="168">
        <f>SUM(S17:U19)</f>
        <v>0</v>
      </c>
      <c r="T20" s="169"/>
      <c r="U20" s="170"/>
      <c r="V20" s="168">
        <f>SUM(V17:X19)</f>
        <v>0</v>
      </c>
      <c r="W20" s="169"/>
      <c r="X20" s="170"/>
      <c r="Y20" s="168">
        <f>SUM(Y17:AA19)</f>
        <v>0</v>
      </c>
      <c r="Z20" s="169"/>
      <c r="AA20" s="170"/>
      <c r="AB20" s="168">
        <f>SUM(AB17:AD19)</f>
        <v>0</v>
      </c>
      <c r="AC20" s="169"/>
      <c r="AD20" s="170"/>
      <c r="AE20" s="168">
        <f>SUM(AE17:AG19)</f>
        <v>0</v>
      </c>
      <c r="AF20" s="169"/>
      <c r="AG20" s="169"/>
      <c r="AH20" s="30">
        <f>SUM(D20:AG20)</f>
        <v>0</v>
      </c>
      <c r="AI20" s="31" t="e">
        <f>AH20/AH22</f>
        <v>#DIV/0!</v>
      </c>
    </row>
    <row r="21" spans="1:36" s="58" customFormat="1" ht="12.75" x14ac:dyDescent="0.2">
      <c r="A21" s="180" t="s">
        <v>30</v>
      </c>
      <c r="B21" s="181"/>
      <c r="C21" s="181"/>
      <c r="D21" s="182">
        <f>SUM(D7:F16)*1</f>
        <v>0</v>
      </c>
      <c r="E21" s="182"/>
      <c r="F21" s="182"/>
      <c r="G21" s="182">
        <f>SUM(G8:I16)*2</f>
        <v>0</v>
      </c>
      <c r="H21" s="182"/>
      <c r="I21" s="182"/>
      <c r="J21" s="182">
        <f>SUM(J9:L16)*3</f>
        <v>0</v>
      </c>
      <c r="K21" s="182"/>
      <c r="L21" s="182"/>
      <c r="M21" s="182">
        <f>SUM(M10:O16)*4</f>
        <v>0</v>
      </c>
      <c r="N21" s="182"/>
      <c r="O21" s="182"/>
      <c r="P21" s="182">
        <f>SUM(P11:R16)*5</f>
        <v>0</v>
      </c>
      <c r="Q21" s="182"/>
      <c r="R21" s="182"/>
      <c r="S21" s="182">
        <f>SUM(S12:U16)*6</f>
        <v>0</v>
      </c>
      <c r="T21" s="182"/>
      <c r="U21" s="182"/>
      <c r="V21" s="182">
        <f>SUM(V13:X16)*7</f>
        <v>0</v>
      </c>
      <c r="W21" s="182"/>
      <c r="X21" s="182"/>
      <c r="Y21" s="182">
        <f>SUM(Y14:AA16)*8</f>
        <v>0</v>
      </c>
      <c r="Z21" s="182"/>
      <c r="AA21" s="182"/>
      <c r="AB21" s="182">
        <f>SUM(AB15)*9</f>
        <v>0</v>
      </c>
      <c r="AC21" s="182"/>
      <c r="AD21" s="182"/>
      <c r="AE21" s="182">
        <f>SUM(AE16)*10</f>
        <v>0</v>
      </c>
      <c r="AF21" s="182"/>
      <c r="AG21" s="185"/>
      <c r="AH21" s="32">
        <f>SUM(D21:AG21)</f>
        <v>0</v>
      </c>
      <c r="AI21" s="33" t="e">
        <f>AH21/AH22</f>
        <v>#DIV/0!</v>
      </c>
      <c r="AJ21" s="57"/>
    </row>
    <row r="22" spans="1:36" s="58" customFormat="1" ht="12.75" x14ac:dyDescent="0.2">
      <c r="A22" s="188" t="s">
        <v>31</v>
      </c>
      <c r="B22" s="188"/>
      <c r="C22" s="189"/>
      <c r="D22" s="190">
        <f>SUM(D20+D21)</f>
        <v>0</v>
      </c>
      <c r="E22" s="191"/>
      <c r="F22" s="191"/>
      <c r="G22" s="190">
        <f>SUM(G20+G21)</f>
        <v>0</v>
      </c>
      <c r="H22" s="191"/>
      <c r="I22" s="191"/>
      <c r="J22" s="190">
        <f>SUM(J20+J21)</f>
        <v>0</v>
      </c>
      <c r="K22" s="191"/>
      <c r="L22" s="191"/>
      <c r="M22" s="190">
        <f>SUM(M20+M21)</f>
        <v>0</v>
      </c>
      <c r="N22" s="191"/>
      <c r="O22" s="191"/>
      <c r="P22" s="190">
        <f>SUM(P20+P21)</f>
        <v>0</v>
      </c>
      <c r="Q22" s="191"/>
      <c r="R22" s="191"/>
      <c r="S22" s="190">
        <f>SUM(S20+S21)</f>
        <v>0</v>
      </c>
      <c r="T22" s="191"/>
      <c r="U22" s="191"/>
      <c r="V22" s="190">
        <f>SUM(V20+V21)</f>
        <v>0</v>
      </c>
      <c r="W22" s="191"/>
      <c r="X22" s="191"/>
      <c r="Y22" s="190">
        <f>SUM(Y20+Y21)</f>
        <v>0</v>
      </c>
      <c r="Z22" s="191"/>
      <c r="AA22" s="191"/>
      <c r="AB22" s="190">
        <f>SUM(AB20+AB21)</f>
        <v>0</v>
      </c>
      <c r="AC22" s="191"/>
      <c r="AD22" s="191"/>
      <c r="AE22" s="190">
        <f>SUM(AE20+AE21)</f>
        <v>0</v>
      </c>
      <c r="AF22" s="191"/>
      <c r="AG22" s="192"/>
      <c r="AH22" s="34">
        <f>SUM(D22:AG22)</f>
        <v>0</v>
      </c>
      <c r="AI22" s="35"/>
    </row>
    <row r="23" spans="1:36" s="58" customFormat="1" ht="12.75" x14ac:dyDescent="0.2">
      <c r="A23" s="73"/>
      <c r="B23" s="73"/>
      <c r="C23" s="74"/>
      <c r="D23" s="22"/>
      <c r="E23" s="76"/>
      <c r="F23" s="76"/>
      <c r="G23" s="22"/>
      <c r="H23" s="76"/>
      <c r="I23" s="76"/>
      <c r="J23" s="22"/>
      <c r="K23" s="76"/>
      <c r="L23" s="76"/>
      <c r="M23" s="22"/>
      <c r="N23" s="76"/>
      <c r="O23" s="76"/>
      <c r="P23" s="22"/>
      <c r="Q23" s="76"/>
      <c r="R23" s="76"/>
      <c r="S23" s="22"/>
      <c r="T23" s="76"/>
      <c r="U23" s="76"/>
      <c r="V23" s="22"/>
      <c r="W23" s="76"/>
      <c r="X23" s="76"/>
      <c r="Y23" s="22"/>
      <c r="Z23" s="76"/>
      <c r="AA23" s="76"/>
      <c r="AB23" s="22"/>
      <c r="AC23" s="76"/>
      <c r="AD23" s="76"/>
      <c r="AE23" s="22"/>
      <c r="AF23" s="76"/>
      <c r="AG23" s="76"/>
      <c r="AH23" s="22"/>
      <c r="AI23" s="22"/>
    </row>
    <row r="24" spans="1:36" s="59" customFormat="1" ht="39.950000000000003" customHeight="1" x14ac:dyDescent="0.25">
      <c r="A24" s="186" t="s">
        <v>63</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row>
    <row r="25" spans="1:36" x14ac:dyDescent="0.25">
      <c r="A25" s="187"/>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row>
    <row r="26" spans="1:36" x14ac:dyDescent="0.25">
      <c r="A26" s="18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row>
    <row r="27" spans="1:36" x14ac:dyDescent="0.25">
      <c r="A27" s="187"/>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row>
  </sheetData>
  <sheetProtection selectLockedCells="1"/>
  <mergeCells count="90">
    <mergeCell ref="A24:AI27"/>
    <mergeCell ref="A22:C22"/>
    <mergeCell ref="D22:F22"/>
    <mergeCell ref="G22:I22"/>
    <mergeCell ref="J22:L22"/>
    <mergeCell ref="M22:O22"/>
    <mergeCell ref="P22:R22"/>
    <mergeCell ref="S22:U22"/>
    <mergeCell ref="V22:X22"/>
    <mergeCell ref="Y22:AA22"/>
    <mergeCell ref="AB22:AD22"/>
    <mergeCell ref="AE22:AG22"/>
    <mergeCell ref="AE21:AG21"/>
    <mergeCell ref="S20:U20"/>
    <mergeCell ref="V20:X20"/>
    <mergeCell ref="Y20:AA20"/>
    <mergeCell ref="AB20:AD20"/>
    <mergeCell ref="AE20:AG20"/>
    <mergeCell ref="S21:U21"/>
    <mergeCell ref="V21:X21"/>
    <mergeCell ref="Y21:AA21"/>
    <mergeCell ref="AB21:AD21"/>
    <mergeCell ref="P20:R20"/>
    <mergeCell ref="Y14:AA16"/>
    <mergeCell ref="AB15:AD16"/>
    <mergeCell ref="A21:C21"/>
    <mergeCell ref="D21:F21"/>
    <mergeCell ref="G21:I21"/>
    <mergeCell ref="J21:L21"/>
    <mergeCell ref="M21:O21"/>
    <mergeCell ref="P21:R21"/>
    <mergeCell ref="A20:C20"/>
    <mergeCell ref="D20:F20"/>
    <mergeCell ref="G20:I20"/>
    <mergeCell ref="J20:L20"/>
    <mergeCell ref="M20:O20"/>
    <mergeCell ref="AD6:AD14"/>
    <mergeCell ref="Z6:Z13"/>
    <mergeCell ref="A19:C19"/>
    <mergeCell ref="W6:W12"/>
    <mergeCell ref="AE6:AE15"/>
    <mergeCell ref="AF6:AF15"/>
    <mergeCell ref="D7:F16"/>
    <mergeCell ref="G8:I16"/>
    <mergeCell ref="J9:L16"/>
    <mergeCell ref="M10:O16"/>
    <mergeCell ref="P11:R16"/>
    <mergeCell ref="S12:U16"/>
    <mergeCell ref="V13:X16"/>
    <mergeCell ref="Y6:Y13"/>
    <mergeCell ref="Q6:Q10"/>
    <mergeCell ref="R6:R10"/>
    <mergeCell ref="S6:S11"/>
    <mergeCell ref="T6:T11"/>
    <mergeCell ref="AE16:AG16"/>
    <mergeCell ref="A18:C18"/>
    <mergeCell ref="V3:X4"/>
    <mergeCell ref="Y3:AA4"/>
    <mergeCell ref="AB3:AD4"/>
    <mergeCell ref="AE3:AG4"/>
    <mergeCell ref="A17:C17"/>
    <mergeCell ref="AG6:AG15"/>
    <mergeCell ref="L6:L8"/>
    <mergeCell ref="M6:M9"/>
    <mergeCell ref="N6:N9"/>
    <mergeCell ref="O6:O9"/>
    <mergeCell ref="P6:P10"/>
    <mergeCell ref="G6:G7"/>
    <mergeCell ref="I6:I7"/>
    <mergeCell ref="J6:J8"/>
    <mergeCell ref="K6:K8"/>
    <mergeCell ref="X6:X12"/>
    <mergeCell ref="U6:U11"/>
    <mergeCell ref="V6:V12"/>
    <mergeCell ref="AA6:AA13"/>
    <mergeCell ref="AB6:AB14"/>
    <mergeCell ref="AC6:AC14"/>
    <mergeCell ref="A1:AI1"/>
    <mergeCell ref="A2:C2"/>
    <mergeCell ref="D2:AI2"/>
    <mergeCell ref="A3:C4"/>
    <mergeCell ref="D3:F4"/>
    <mergeCell ref="G3:I4"/>
    <mergeCell ref="J3:L4"/>
    <mergeCell ref="M3:O4"/>
    <mergeCell ref="P3:R4"/>
    <mergeCell ref="S3:U4"/>
    <mergeCell ref="AH3:AH4"/>
    <mergeCell ref="AI3:AI4"/>
    <mergeCell ref="H6:H7"/>
  </mergeCells>
  <pageMargins left="0.25" right="0.25" top="0.75" bottom="0.75" header="0.3" footer="0.3"/>
  <pageSetup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63"/>
  <sheetViews>
    <sheetView view="pageBreakPreview" zoomScaleNormal="100" zoomScaleSheetLayoutView="100" workbookViewId="0">
      <selection sqref="A1:I1"/>
    </sheetView>
  </sheetViews>
  <sheetFormatPr defaultRowHeight="15" x14ac:dyDescent="0.25"/>
  <cols>
    <col min="1" max="3" width="17.7109375" style="36" customWidth="1"/>
    <col min="4" max="16384" width="9.140625" style="36"/>
  </cols>
  <sheetData>
    <row r="1" spans="1:10" ht="26.25" x14ac:dyDescent="0.25">
      <c r="A1" s="216" t="s">
        <v>61</v>
      </c>
      <c r="B1" s="216"/>
      <c r="C1" s="216"/>
      <c r="D1" s="216"/>
      <c r="E1" s="216"/>
      <c r="F1" s="216"/>
      <c r="G1" s="216"/>
      <c r="H1" s="216"/>
      <c r="I1" s="216"/>
    </row>
    <row r="2" spans="1:10" s="37" customFormat="1" ht="21.95" customHeight="1" x14ac:dyDescent="0.25">
      <c r="A2" s="217" t="s">
        <v>32</v>
      </c>
      <c r="B2" s="217"/>
      <c r="C2" s="217"/>
      <c r="D2" s="217"/>
      <c r="E2" s="217"/>
      <c r="F2" s="217"/>
      <c r="G2" s="217"/>
      <c r="H2" s="217"/>
      <c r="I2" s="217"/>
    </row>
    <row r="3" spans="1:10" s="37" customFormat="1" ht="21.95" customHeight="1" x14ac:dyDescent="0.25">
      <c r="A3" s="218" t="s">
        <v>33</v>
      </c>
      <c r="B3" s="219"/>
      <c r="C3" s="219"/>
      <c r="D3" s="205"/>
      <c r="E3" s="205"/>
      <c r="F3" s="205"/>
      <c r="G3" s="205"/>
      <c r="H3" s="205"/>
      <c r="I3" s="206"/>
    </row>
    <row r="4" spans="1:10" s="37" customFormat="1" ht="21.95" customHeight="1" x14ac:dyDescent="0.25">
      <c r="A4" s="211" t="s">
        <v>34</v>
      </c>
      <c r="B4" s="212"/>
      <c r="C4" s="212"/>
      <c r="D4" s="193"/>
      <c r="E4" s="193"/>
      <c r="F4" s="193"/>
      <c r="G4" s="193"/>
      <c r="H4" s="193"/>
      <c r="I4" s="194"/>
    </row>
    <row r="5" spans="1:10" s="37" customFormat="1" ht="21.95" customHeight="1" x14ac:dyDescent="0.25">
      <c r="A5" s="220"/>
      <c r="B5" s="221"/>
      <c r="C5" s="221"/>
      <c r="D5" s="195"/>
      <c r="E5" s="195"/>
      <c r="F5" s="195"/>
      <c r="G5" s="195"/>
      <c r="H5" s="195"/>
      <c r="I5" s="196"/>
    </row>
    <row r="6" spans="1:10" s="37" customFormat="1" ht="21.95" customHeight="1" x14ac:dyDescent="0.25">
      <c r="A6" s="220"/>
      <c r="B6" s="221"/>
      <c r="C6" s="221"/>
      <c r="D6" s="197"/>
      <c r="E6" s="197"/>
      <c r="F6" s="197"/>
      <c r="G6" s="197"/>
      <c r="H6" s="197"/>
      <c r="I6" s="198"/>
    </row>
    <row r="7" spans="1:10" s="37" customFormat="1" ht="21.95" customHeight="1" x14ac:dyDescent="0.25">
      <c r="A7" s="218" t="s">
        <v>35</v>
      </c>
      <c r="B7" s="219"/>
      <c r="C7" s="219"/>
      <c r="D7" s="205"/>
      <c r="E7" s="205"/>
      <c r="F7" s="205"/>
      <c r="G7" s="205"/>
      <c r="H7" s="205"/>
      <c r="I7" s="206"/>
    </row>
    <row r="8" spans="1:10" s="37" customFormat="1" ht="21.95" customHeight="1" x14ac:dyDescent="0.25">
      <c r="A8" s="222" t="s">
        <v>36</v>
      </c>
      <c r="B8" s="223"/>
      <c r="C8" s="223"/>
      <c r="D8" s="234"/>
      <c r="E8" s="234"/>
      <c r="F8" s="234"/>
      <c r="G8" s="234"/>
      <c r="H8" s="234"/>
      <c r="I8" s="235"/>
    </row>
    <row r="9" spans="1:10" s="37" customFormat="1" ht="21.95" customHeight="1" x14ac:dyDescent="0.25">
      <c r="A9" s="207" t="s">
        <v>37</v>
      </c>
      <c r="B9" s="208"/>
      <c r="C9" s="208"/>
      <c r="D9" s="40" t="s">
        <v>38</v>
      </c>
      <c r="E9" s="40"/>
      <c r="F9" s="40"/>
      <c r="G9" s="41" t="s">
        <v>39</v>
      </c>
      <c r="H9" s="40"/>
      <c r="I9" s="42"/>
      <c r="J9" s="43"/>
    </row>
    <row r="10" spans="1:10" s="37" customFormat="1" ht="21.95" customHeight="1" x14ac:dyDescent="0.25">
      <c r="A10" s="224" t="s">
        <v>40</v>
      </c>
      <c r="B10" s="225"/>
      <c r="C10" s="225"/>
      <c r="D10" s="199"/>
      <c r="E10" s="199"/>
      <c r="F10" s="199"/>
      <c r="G10" s="199"/>
      <c r="H10" s="199"/>
      <c r="I10" s="200"/>
      <c r="J10" s="43"/>
    </row>
    <row r="11" spans="1:10" s="37" customFormat="1" ht="21.95" customHeight="1" x14ac:dyDescent="0.25">
      <c r="A11" s="226"/>
      <c r="B11" s="227"/>
      <c r="C11" s="227"/>
      <c r="D11" s="201"/>
      <c r="E11" s="201"/>
      <c r="F11" s="201"/>
      <c r="G11" s="201"/>
      <c r="H11" s="201"/>
      <c r="I11" s="202"/>
      <c r="J11" s="43"/>
    </row>
    <row r="12" spans="1:10" s="37" customFormat="1" ht="21.95" customHeight="1" x14ac:dyDescent="0.25">
      <c r="A12" s="226"/>
      <c r="B12" s="227"/>
      <c r="C12" s="227"/>
      <c r="D12" s="201"/>
      <c r="E12" s="201"/>
      <c r="F12" s="201"/>
      <c r="G12" s="201"/>
      <c r="H12" s="201"/>
      <c r="I12" s="202"/>
      <c r="J12" s="43"/>
    </row>
    <row r="13" spans="1:10" s="37" customFormat="1" ht="21.95" customHeight="1" x14ac:dyDescent="0.25">
      <c r="A13" s="226"/>
      <c r="B13" s="227"/>
      <c r="C13" s="227"/>
      <c r="D13" s="201"/>
      <c r="E13" s="201"/>
      <c r="F13" s="201"/>
      <c r="G13" s="201"/>
      <c r="H13" s="201"/>
      <c r="I13" s="202"/>
      <c r="J13" s="43"/>
    </row>
    <row r="14" spans="1:10" s="37" customFormat="1" ht="21.95" customHeight="1" x14ac:dyDescent="0.25">
      <c r="A14" s="226"/>
      <c r="B14" s="227"/>
      <c r="C14" s="227"/>
      <c r="D14" s="201"/>
      <c r="E14" s="201"/>
      <c r="F14" s="201"/>
      <c r="G14" s="201"/>
      <c r="H14" s="201"/>
      <c r="I14" s="202"/>
    </row>
    <row r="15" spans="1:10" s="37" customFormat="1" ht="21.95" customHeight="1" x14ac:dyDescent="0.25">
      <c r="A15" s="226"/>
      <c r="B15" s="227"/>
      <c r="C15" s="227"/>
      <c r="D15" s="203"/>
      <c r="E15" s="203"/>
      <c r="F15" s="203"/>
      <c r="G15" s="203"/>
      <c r="H15" s="203"/>
      <c r="I15" s="204"/>
    </row>
    <row r="16" spans="1:10" s="44" customFormat="1" ht="30" customHeight="1" x14ac:dyDescent="0.25">
      <c r="A16" s="228" t="s">
        <v>41</v>
      </c>
      <c r="B16" s="229"/>
      <c r="C16" s="229"/>
      <c r="D16" s="229"/>
      <c r="E16" s="229"/>
      <c r="F16" s="229"/>
      <c r="G16" s="229"/>
      <c r="H16" s="229"/>
      <c r="I16" s="230"/>
    </row>
    <row r="17" spans="1:9" s="44" customFormat="1" ht="30" customHeight="1" x14ac:dyDescent="0.25">
      <c r="A17" s="231"/>
      <c r="B17" s="232"/>
      <c r="C17" s="232"/>
      <c r="D17" s="232"/>
      <c r="E17" s="232"/>
      <c r="F17" s="232"/>
      <c r="G17" s="232"/>
      <c r="H17" s="232"/>
      <c r="I17" s="233"/>
    </row>
    <row r="18" spans="1:9" s="37" customFormat="1" ht="21.95" customHeight="1" x14ac:dyDescent="0.25">
      <c r="A18" s="45" t="s">
        <v>42</v>
      </c>
      <c r="B18" s="41"/>
      <c r="C18" s="41"/>
      <c r="D18" s="41" t="s">
        <v>43</v>
      </c>
      <c r="E18" s="41"/>
      <c r="F18" s="41"/>
      <c r="G18" s="41" t="s">
        <v>44</v>
      </c>
      <c r="H18" s="41"/>
      <c r="I18" s="46"/>
    </row>
    <row r="19" spans="1:9" s="37" customFormat="1" ht="21.95" customHeight="1" x14ac:dyDescent="0.25">
      <c r="A19" s="207" t="s">
        <v>45</v>
      </c>
      <c r="B19" s="208"/>
      <c r="C19" s="208"/>
      <c r="D19" s="209"/>
      <c r="E19" s="209"/>
      <c r="F19" s="209"/>
      <c r="G19" s="209"/>
      <c r="H19" s="209"/>
      <c r="I19" s="210"/>
    </row>
    <row r="20" spans="1:9" s="37" customFormat="1" ht="21.95" customHeight="1" x14ac:dyDescent="0.25">
      <c r="A20" s="48" t="s">
        <v>46</v>
      </c>
      <c r="B20" s="47"/>
      <c r="C20" s="47"/>
      <c r="D20" s="47"/>
      <c r="E20" s="47"/>
      <c r="F20" s="209"/>
      <c r="G20" s="209"/>
      <c r="H20" s="209"/>
      <c r="I20" s="210"/>
    </row>
    <row r="21" spans="1:9" s="37" customFormat="1" ht="21.95" customHeight="1" x14ac:dyDescent="0.25">
      <c r="A21" s="211" t="s">
        <v>47</v>
      </c>
      <c r="B21" s="212"/>
      <c r="C21" s="212"/>
      <c r="D21" s="77"/>
      <c r="E21" s="77"/>
      <c r="F21" s="77"/>
      <c r="G21" s="77"/>
      <c r="H21" s="77"/>
      <c r="I21" s="49"/>
    </row>
    <row r="22" spans="1:9" s="37" customFormat="1" ht="21.95" customHeight="1" x14ac:dyDescent="0.25">
      <c r="A22" s="213" t="s">
        <v>48</v>
      </c>
      <c r="B22" s="214"/>
      <c r="C22" s="214"/>
      <c r="D22" s="214"/>
      <c r="E22" s="214"/>
      <c r="F22" s="214"/>
      <c r="G22" s="214"/>
      <c r="H22" s="214"/>
      <c r="I22" s="215"/>
    </row>
    <row r="23" spans="1:9" s="37" customFormat="1" ht="21.95" customHeight="1" x14ac:dyDescent="0.25">
      <c r="A23" s="211" t="s">
        <v>49</v>
      </c>
      <c r="B23" s="212"/>
      <c r="C23" s="212"/>
      <c r="D23" s="50" t="s">
        <v>50</v>
      </c>
      <c r="E23" s="50"/>
      <c r="F23" s="50"/>
      <c r="G23" s="50" t="s">
        <v>51</v>
      </c>
      <c r="H23" s="50"/>
      <c r="I23" s="51"/>
    </row>
    <row r="24" spans="1:9" s="37" customFormat="1" ht="21.95" customHeight="1" x14ac:dyDescent="0.25">
      <c r="A24" s="207" t="s">
        <v>52</v>
      </c>
      <c r="B24" s="208"/>
      <c r="C24" s="208"/>
      <c r="D24" s="41" t="s">
        <v>50</v>
      </c>
      <c r="E24" s="41"/>
      <c r="F24" s="41"/>
      <c r="G24" s="38" t="s">
        <v>51</v>
      </c>
      <c r="H24" s="38"/>
      <c r="I24" s="39"/>
    </row>
    <row r="25" spans="1:9" s="37" customFormat="1" ht="21.95" customHeight="1" x14ac:dyDescent="0.25">
      <c r="A25" s="207" t="s">
        <v>53</v>
      </c>
      <c r="B25" s="208"/>
      <c r="C25" s="208"/>
      <c r="D25" s="41" t="s">
        <v>50</v>
      </c>
      <c r="E25" s="41"/>
      <c r="F25" s="41"/>
      <c r="G25" s="41" t="s">
        <v>51</v>
      </c>
      <c r="H25" s="38"/>
      <c r="I25" s="39"/>
    </row>
    <row r="26" spans="1:9" s="37" customFormat="1" ht="21.95" customHeight="1" x14ac:dyDescent="0.25">
      <c r="A26" s="207" t="s">
        <v>54</v>
      </c>
      <c r="B26" s="208"/>
      <c r="C26" s="208"/>
      <c r="D26" s="41" t="s">
        <v>50</v>
      </c>
      <c r="E26" s="41"/>
      <c r="F26" s="41"/>
      <c r="G26" s="38" t="s">
        <v>51</v>
      </c>
      <c r="H26" s="38"/>
      <c r="I26" s="39"/>
    </row>
    <row r="27" spans="1:9" s="37" customFormat="1" ht="21.95" customHeight="1" x14ac:dyDescent="0.25">
      <c r="A27" s="207" t="s">
        <v>55</v>
      </c>
      <c r="B27" s="208"/>
      <c r="C27" s="208"/>
      <c r="D27" s="41" t="s">
        <v>50</v>
      </c>
      <c r="E27" s="41"/>
      <c r="F27" s="41"/>
      <c r="G27" s="41" t="s">
        <v>51</v>
      </c>
      <c r="H27" s="38"/>
      <c r="I27" s="39"/>
    </row>
    <row r="28" spans="1:9" s="37" customFormat="1" x14ac:dyDescent="0.25"/>
    <row r="29" spans="1:9" s="37" customFormat="1" x14ac:dyDescent="0.25"/>
    <row r="30" spans="1:9" s="37" customFormat="1" x14ac:dyDescent="0.25"/>
    <row r="31" spans="1:9" s="37" customFormat="1" x14ac:dyDescent="0.25"/>
    <row r="32" spans="1:9" s="37" customFormat="1" x14ac:dyDescent="0.25"/>
    <row r="33" s="37" customFormat="1" x14ac:dyDescent="0.25"/>
    <row r="34" s="37" customFormat="1" x14ac:dyDescent="0.25"/>
    <row r="35" s="37" customFormat="1" x14ac:dyDescent="0.25"/>
    <row r="36" s="37" customFormat="1" x14ac:dyDescent="0.25"/>
    <row r="37" s="37" customFormat="1" x14ac:dyDescent="0.25"/>
    <row r="38" s="37" customFormat="1" x14ac:dyDescent="0.25"/>
    <row r="39" s="37" customFormat="1" x14ac:dyDescent="0.25"/>
    <row r="40" s="37" customFormat="1" x14ac:dyDescent="0.25"/>
    <row r="41" s="37" customFormat="1" x14ac:dyDescent="0.25"/>
    <row r="42" s="37" customFormat="1" x14ac:dyDescent="0.25"/>
    <row r="43" s="37" customFormat="1" x14ac:dyDescent="0.25"/>
    <row r="44" s="37" customFormat="1" x14ac:dyDescent="0.25"/>
    <row r="45" s="37" customFormat="1" x14ac:dyDescent="0.25"/>
    <row r="46" s="37" customFormat="1" x14ac:dyDescent="0.25"/>
    <row r="47" s="37" customFormat="1" x14ac:dyDescent="0.25"/>
    <row r="48" s="37" customFormat="1" x14ac:dyDescent="0.25"/>
    <row r="49" s="37" customFormat="1" x14ac:dyDescent="0.25"/>
    <row r="50" s="37" customFormat="1" x14ac:dyDescent="0.25"/>
    <row r="51" s="37" customFormat="1" x14ac:dyDescent="0.25"/>
    <row r="52" s="37" customFormat="1" x14ac:dyDescent="0.25"/>
    <row r="53" s="37" customFormat="1" x14ac:dyDescent="0.25"/>
    <row r="54" s="37" customFormat="1" x14ac:dyDescent="0.25"/>
    <row r="55" s="37" customFormat="1" x14ac:dyDescent="0.25"/>
    <row r="56" s="37" customFormat="1" x14ac:dyDescent="0.25"/>
    <row r="57" s="37" customFormat="1" x14ac:dyDescent="0.25"/>
    <row r="58" s="37" customFormat="1" x14ac:dyDescent="0.25"/>
    <row r="59" s="37" customFormat="1" x14ac:dyDescent="0.25"/>
    <row r="60" s="37" customFormat="1" x14ac:dyDescent="0.25"/>
    <row r="61" s="37" customFormat="1" x14ac:dyDescent="0.25"/>
    <row r="62" s="37" customFormat="1" x14ac:dyDescent="0.25"/>
    <row r="63" s="37" customFormat="1" x14ac:dyDescent="0.25"/>
    <row r="64" s="37" customFormat="1" x14ac:dyDescent="0.25"/>
    <row r="65" s="37" customFormat="1" x14ac:dyDescent="0.25"/>
    <row r="66" s="37" customFormat="1" x14ac:dyDescent="0.25"/>
    <row r="67" s="37" customFormat="1" x14ac:dyDescent="0.25"/>
    <row r="68" s="37" customFormat="1" x14ac:dyDescent="0.25"/>
    <row r="69" s="37" customFormat="1" x14ac:dyDescent="0.25"/>
    <row r="70" s="37" customFormat="1" x14ac:dyDescent="0.25"/>
    <row r="71" s="37" customFormat="1" x14ac:dyDescent="0.25"/>
    <row r="72" s="37" customFormat="1" x14ac:dyDescent="0.25"/>
    <row r="73" s="37" customFormat="1" x14ac:dyDescent="0.25"/>
    <row r="74" s="37" customFormat="1" x14ac:dyDescent="0.25"/>
    <row r="75" s="37" customFormat="1" x14ac:dyDescent="0.25"/>
    <row r="76" s="37" customFormat="1" x14ac:dyDescent="0.25"/>
    <row r="77" s="37" customFormat="1" x14ac:dyDescent="0.25"/>
    <row r="78" s="37" customFormat="1" x14ac:dyDescent="0.25"/>
    <row r="79" s="37" customFormat="1" x14ac:dyDescent="0.25"/>
    <row r="80" s="37" customFormat="1" x14ac:dyDescent="0.25"/>
    <row r="81" s="37" customFormat="1" x14ac:dyDescent="0.25"/>
    <row r="82" s="37" customFormat="1" x14ac:dyDescent="0.25"/>
    <row r="83" s="37" customFormat="1" x14ac:dyDescent="0.25"/>
    <row r="84" s="37" customFormat="1" x14ac:dyDescent="0.25"/>
    <row r="85" s="37" customFormat="1" x14ac:dyDescent="0.25"/>
    <row r="86" s="37" customFormat="1" x14ac:dyDescent="0.25"/>
    <row r="87" s="37" customFormat="1" x14ac:dyDescent="0.25"/>
    <row r="88" s="37" customFormat="1" x14ac:dyDescent="0.25"/>
    <row r="89" s="37" customFormat="1" x14ac:dyDescent="0.25"/>
    <row r="90" s="37" customFormat="1" x14ac:dyDescent="0.25"/>
    <row r="91" s="37" customFormat="1" x14ac:dyDescent="0.25"/>
    <row r="92" s="37" customFormat="1" x14ac:dyDescent="0.25"/>
    <row r="93" s="37" customFormat="1" x14ac:dyDescent="0.25"/>
    <row r="94" s="37" customFormat="1" x14ac:dyDescent="0.25"/>
    <row r="95" s="37" customFormat="1" x14ac:dyDescent="0.25"/>
    <row r="96" s="37" customFormat="1" x14ac:dyDescent="0.25"/>
    <row r="97" s="37" customFormat="1" x14ac:dyDescent="0.25"/>
    <row r="98" s="37" customFormat="1" x14ac:dyDescent="0.25"/>
    <row r="99" s="37" customFormat="1" x14ac:dyDescent="0.25"/>
    <row r="100" s="37" customFormat="1" x14ac:dyDescent="0.25"/>
    <row r="101" s="37" customFormat="1" x14ac:dyDescent="0.25"/>
    <row r="102" s="37" customFormat="1" x14ac:dyDescent="0.25"/>
    <row r="103" s="37" customFormat="1" x14ac:dyDescent="0.25"/>
    <row r="104" s="37" customFormat="1" x14ac:dyDescent="0.25"/>
    <row r="105" s="37" customFormat="1" x14ac:dyDescent="0.25"/>
    <row r="106" s="37" customFormat="1" x14ac:dyDescent="0.25"/>
    <row r="107" s="37" customFormat="1" x14ac:dyDescent="0.25"/>
    <row r="108" s="37" customFormat="1" x14ac:dyDescent="0.25"/>
    <row r="109" s="37" customFormat="1" x14ac:dyDescent="0.25"/>
    <row r="110" s="37" customFormat="1" x14ac:dyDescent="0.25"/>
    <row r="111" s="37" customFormat="1" x14ac:dyDescent="0.25"/>
    <row r="112" s="37" customFormat="1" x14ac:dyDescent="0.25"/>
    <row r="113" s="37" customFormat="1" x14ac:dyDescent="0.25"/>
    <row r="114" s="37" customFormat="1" x14ac:dyDescent="0.25"/>
    <row r="115" s="37" customFormat="1" x14ac:dyDescent="0.25"/>
    <row r="116" s="37" customFormat="1" x14ac:dyDescent="0.25"/>
    <row r="117" s="37" customFormat="1" x14ac:dyDescent="0.25"/>
    <row r="118" s="37" customFormat="1" x14ac:dyDescent="0.25"/>
    <row r="119" s="37" customFormat="1" x14ac:dyDescent="0.25"/>
    <row r="120" s="37" customFormat="1" x14ac:dyDescent="0.25"/>
    <row r="121" s="37" customFormat="1" x14ac:dyDescent="0.25"/>
    <row r="122" s="37" customFormat="1" x14ac:dyDescent="0.25"/>
    <row r="123" s="37" customFormat="1" x14ac:dyDescent="0.25"/>
    <row r="124" s="37" customFormat="1" x14ac:dyDescent="0.25"/>
    <row r="125" s="37" customFormat="1" x14ac:dyDescent="0.25"/>
    <row r="126" s="37" customFormat="1" x14ac:dyDescent="0.25"/>
    <row r="127" s="37" customFormat="1" x14ac:dyDescent="0.25"/>
    <row r="128" s="37" customFormat="1" x14ac:dyDescent="0.25"/>
    <row r="129" s="37" customFormat="1" x14ac:dyDescent="0.25"/>
    <row r="130" s="37" customFormat="1" x14ac:dyDescent="0.25"/>
    <row r="131" s="37" customFormat="1" x14ac:dyDescent="0.25"/>
    <row r="132" s="37" customFormat="1" x14ac:dyDescent="0.25"/>
    <row r="133" s="37" customFormat="1" x14ac:dyDescent="0.25"/>
    <row r="134" s="37" customFormat="1" x14ac:dyDescent="0.25"/>
    <row r="135" s="37" customFormat="1" x14ac:dyDescent="0.25"/>
    <row r="136" s="37" customFormat="1" x14ac:dyDescent="0.25"/>
    <row r="137" s="37" customFormat="1" x14ac:dyDescent="0.25"/>
    <row r="138" s="37" customFormat="1" x14ac:dyDescent="0.25"/>
    <row r="139" s="37" customFormat="1" x14ac:dyDescent="0.25"/>
    <row r="140" s="37" customFormat="1" x14ac:dyDescent="0.25"/>
    <row r="141" s="37" customFormat="1" x14ac:dyDescent="0.25"/>
    <row r="142" s="37" customFormat="1" x14ac:dyDescent="0.25"/>
    <row r="143" s="37" customFormat="1" x14ac:dyDescent="0.25"/>
    <row r="144" s="37" customFormat="1" x14ac:dyDescent="0.25"/>
    <row r="145" s="37" customFormat="1" x14ac:dyDescent="0.25"/>
    <row r="146" s="37" customFormat="1" x14ac:dyDescent="0.25"/>
    <row r="147" s="37" customFormat="1" x14ac:dyDescent="0.25"/>
    <row r="148" s="37" customFormat="1" x14ac:dyDescent="0.25"/>
    <row r="149" s="37" customFormat="1" x14ac:dyDescent="0.25"/>
    <row r="150" s="37" customFormat="1" x14ac:dyDescent="0.25"/>
    <row r="151" s="37" customFormat="1" x14ac:dyDescent="0.25"/>
    <row r="152" s="37" customFormat="1" x14ac:dyDescent="0.25"/>
    <row r="153" s="37" customFormat="1" x14ac:dyDescent="0.25"/>
    <row r="154" s="37" customFormat="1" x14ac:dyDescent="0.25"/>
    <row r="155" s="37" customFormat="1" x14ac:dyDescent="0.25"/>
    <row r="156" s="37" customFormat="1" x14ac:dyDescent="0.25"/>
    <row r="157" s="37" customFormat="1" x14ac:dyDescent="0.25"/>
    <row r="158" s="37" customFormat="1" x14ac:dyDescent="0.25"/>
    <row r="159" s="37" customFormat="1" x14ac:dyDescent="0.25"/>
    <row r="160" s="37" customFormat="1" x14ac:dyDescent="0.25"/>
    <row r="161" s="37" customFormat="1" x14ac:dyDescent="0.25"/>
    <row r="162" s="37" customFormat="1" x14ac:dyDescent="0.25"/>
    <row r="163" s="37" customFormat="1" x14ac:dyDescent="0.25"/>
    <row r="164" s="37" customFormat="1" x14ac:dyDescent="0.25"/>
    <row r="165" s="37" customFormat="1" x14ac:dyDescent="0.25"/>
    <row r="166" s="37" customFormat="1" x14ac:dyDescent="0.25"/>
    <row r="167" s="37" customFormat="1" x14ac:dyDescent="0.25"/>
    <row r="168" s="37" customFormat="1" x14ac:dyDescent="0.25"/>
    <row r="169" s="37" customFormat="1" x14ac:dyDescent="0.25"/>
    <row r="170" s="37" customFormat="1" x14ac:dyDescent="0.25"/>
    <row r="171" s="37" customFormat="1" x14ac:dyDescent="0.25"/>
    <row r="172" s="37" customFormat="1" x14ac:dyDescent="0.25"/>
    <row r="173" s="37" customFormat="1" x14ac:dyDescent="0.25"/>
    <row r="174" s="37" customFormat="1" x14ac:dyDescent="0.25"/>
    <row r="175" s="37" customFormat="1" x14ac:dyDescent="0.25"/>
    <row r="176" s="37" customFormat="1" x14ac:dyDescent="0.25"/>
    <row r="177" s="37" customFormat="1" x14ac:dyDescent="0.25"/>
    <row r="178" s="37" customFormat="1" x14ac:dyDescent="0.25"/>
    <row r="179" s="37" customFormat="1" x14ac:dyDescent="0.25"/>
    <row r="180" s="37" customFormat="1" x14ac:dyDescent="0.25"/>
    <row r="181" s="37" customFormat="1" x14ac:dyDescent="0.25"/>
    <row r="182" s="37" customFormat="1" x14ac:dyDescent="0.25"/>
    <row r="183" s="37" customFormat="1" x14ac:dyDescent="0.25"/>
    <row r="184" s="37" customFormat="1" x14ac:dyDescent="0.25"/>
    <row r="185" s="37" customFormat="1" x14ac:dyDescent="0.25"/>
    <row r="186" s="37" customFormat="1" x14ac:dyDescent="0.25"/>
    <row r="187" s="37" customFormat="1" x14ac:dyDescent="0.25"/>
    <row r="188" s="37" customFormat="1" x14ac:dyDescent="0.25"/>
    <row r="189" s="37" customFormat="1" x14ac:dyDescent="0.25"/>
    <row r="190" s="37" customFormat="1" x14ac:dyDescent="0.25"/>
    <row r="191" s="37" customFormat="1" x14ac:dyDescent="0.25"/>
    <row r="192" s="37" customFormat="1" x14ac:dyDescent="0.25"/>
    <row r="193" s="37" customFormat="1" x14ac:dyDescent="0.25"/>
    <row r="194" s="37" customFormat="1" x14ac:dyDescent="0.25"/>
    <row r="195" s="37" customFormat="1" x14ac:dyDescent="0.25"/>
    <row r="196" s="37" customFormat="1" x14ac:dyDescent="0.25"/>
    <row r="197" s="37" customFormat="1" x14ac:dyDescent="0.25"/>
    <row r="198" s="37" customFormat="1" x14ac:dyDescent="0.25"/>
    <row r="199" s="37" customFormat="1" x14ac:dyDescent="0.25"/>
    <row r="200" s="37" customFormat="1" x14ac:dyDescent="0.25"/>
    <row r="201" s="37" customFormat="1" x14ac:dyDescent="0.25"/>
    <row r="202" s="37" customFormat="1" x14ac:dyDescent="0.25"/>
    <row r="203" s="37" customFormat="1" x14ac:dyDescent="0.25"/>
    <row r="204" s="37" customFormat="1" x14ac:dyDescent="0.25"/>
    <row r="205" s="37" customFormat="1" x14ac:dyDescent="0.25"/>
    <row r="206" s="37" customFormat="1" x14ac:dyDescent="0.25"/>
    <row r="207" s="37" customFormat="1" x14ac:dyDescent="0.25"/>
    <row r="208" s="37" customFormat="1" x14ac:dyDescent="0.25"/>
    <row r="209" s="37" customFormat="1" x14ac:dyDescent="0.25"/>
    <row r="210" s="37" customFormat="1" x14ac:dyDescent="0.25"/>
    <row r="211" s="37" customFormat="1" x14ac:dyDescent="0.25"/>
    <row r="212" s="37" customFormat="1" x14ac:dyDescent="0.25"/>
    <row r="213" s="37" customFormat="1" x14ac:dyDescent="0.25"/>
    <row r="214" s="37" customFormat="1" x14ac:dyDescent="0.25"/>
    <row r="215" s="37" customFormat="1" x14ac:dyDescent="0.25"/>
    <row r="216" s="37" customFormat="1" x14ac:dyDescent="0.25"/>
    <row r="217" s="37" customFormat="1" x14ac:dyDescent="0.25"/>
    <row r="218" s="37" customFormat="1" x14ac:dyDescent="0.25"/>
    <row r="219" s="37" customFormat="1" x14ac:dyDescent="0.25"/>
    <row r="220" s="37" customFormat="1" x14ac:dyDescent="0.25"/>
    <row r="221" s="37" customFormat="1" x14ac:dyDescent="0.25"/>
    <row r="222" s="37" customFormat="1" x14ac:dyDescent="0.25"/>
    <row r="223" s="37" customFormat="1" x14ac:dyDescent="0.25"/>
    <row r="224" s="37" customFormat="1" x14ac:dyDescent="0.25"/>
    <row r="225" s="37" customFormat="1" x14ac:dyDescent="0.25"/>
    <row r="226" s="37" customFormat="1" x14ac:dyDescent="0.25"/>
    <row r="227" s="37" customFormat="1" x14ac:dyDescent="0.25"/>
    <row r="228" s="37" customFormat="1" x14ac:dyDescent="0.25"/>
    <row r="229" s="37" customFormat="1" x14ac:dyDescent="0.25"/>
    <row r="230" s="37" customFormat="1" x14ac:dyDescent="0.25"/>
    <row r="231" s="37" customFormat="1" x14ac:dyDescent="0.25"/>
    <row r="232" s="37" customFormat="1" x14ac:dyDescent="0.25"/>
    <row r="233" s="37" customFormat="1" x14ac:dyDescent="0.25"/>
    <row r="234" s="37" customFormat="1" x14ac:dyDescent="0.25"/>
    <row r="235" s="37" customFormat="1" x14ac:dyDescent="0.25"/>
    <row r="236" s="37" customFormat="1" x14ac:dyDescent="0.25"/>
    <row r="237" s="37" customFormat="1" x14ac:dyDescent="0.25"/>
    <row r="238" s="37" customFormat="1" x14ac:dyDescent="0.25"/>
    <row r="239" s="37" customFormat="1" x14ac:dyDescent="0.25"/>
    <row r="240" s="37" customFormat="1" x14ac:dyDescent="0.25"/>
    <row r="241" s="37" customFormat="1" x14ac:dyDescent="0.25"/>
    <row r="242" s="37" customFormat="1" x14ac:dyDescent="0.25"/>
    <row r="243" s="37" customFormat="1" x14ac:dyDescent="0.25"/>
    <row r="244" s="37" customFormat="1" x14ac:dyDescent="0.25"/>
    <row r="245" s="37" customFormat="1" x14ac:dyDescent="0.25"/>
    <row r="246" s="37" customFormat="1" x14ac:dyDescent="0.25"/>
    <row r="247" s="37" customFormat="1" x14ac:dyDescent="0.25"/>
    <row r="248" s="37" customFormat="1" x14ac:dyDescent="0.25"/>
    <row r="249" s="37" customFormat="1" x14ac:dyDescent="0.25"/>
    <row r="250" s="37" customFormat="1" x14ac:dyDescent="0.25"/>
    <row r="251" s="37" customFormat="1" x14ac:dyDescent="0.25"/>
    <row r="252" s="37" customFormat="1" x14ac:dyDescent="0.25"/>
    <row r="253" s="37" customFormat="1" x14ac:dyDescent="0.25"/>
    <row r="254" s="37" customFormat="1" x14ac:dyDescent="0.25"/>
    <row r="255" s="37" customFormat="1" x14ac:dyDescent="0.25"/>
    <row r="256" s="37" customFormat="1" x14ac:dyDescent="0.25"/>
    <row r="257" s="37" customFormat="1" x14ac:dyDescent="0.25"/>
    <row r="258" s="37" customFormat="1" x14ac:dyDescent="0.25"/>
    <row r="259" s="37" customFormat="1" x14ac:dyDescent="0.25"/>
    <row r="260" s="37" customFormat="1" x14ac:dyDescent="0.25"/>
    <row r="261" s="37" customFormat="1" x14ac:dyDescent="0.25"/>
    <row r="262" s="37" customFormat="1" x14ac:dyDescent="0.25"/>
    <row r="263" s="37" customFormat="1" x14ac:dyDescent="0.25"/>
    <row r="264" s="37" customFormat="1" x14ac:dyDescent="0.25"/>
    <row r="265" s="37" customFormat="1" x14ac:dyDescent="0.25"/>
    <row r="266" s="37" customFormat="1" x14ac:dyDescent="0.25"/>
    <row r="267" s="37" customFormat="1" x14ac:dyDescent="0.25"/>
    <row r="268" s="37" customFormat="1" x14ac:dyDescent="0.25"/>
    <row r="269" s="37" customFormat="1" x14ac:dyDescent="0.25"/>
    <row r="270" s="37" customFormat="1" x14ac:dyDescent="0.25"/>
    <row r="271" s="37" customFormat="1" x14ac:dyDescent="0.25"/>
    <row r="272" s="37" customFormat="1" x14ac:dyDescent="0.25"/>
    <row r="273" s="37" customFormat="1" x14ac:dyDescent="0.25"/>
    <row r="274" s="37" customFormat="1" x14ac:dyDescent="0.25"/>
    <row r="275" s="37" customFormat="1" x14ac:dyDescent="0.25"/>
    <row r="276" s="37" customFormat="1" x14ac:dyDescent="0.25"/>
    <row r="277" s="37" customFormat="1" x14ac:dyDescent="0.25"/>
    <row r="278" s="37" customFormat="1" x14ac:dyDescent="0.25"/>
    <row r="279" s="37" customFormat="1" x14ac:dyDescent="0.25"/>
    <row r="280" s="37" customFormat="1" x14ac:dyDescent="0.25"/>
    <row r="281" s="37" customFormat="1" x14ac:dyDescent="0.25"/>
    <row r="282" s="37" customFormat="1" x14ac:dyDescent="0.25"/>
    <row r="283" s="37" customFormat="1" x14ac:dyDescent="0.25"/>
    <row r="284" s="37" customFormat="1" x14ac:dyDescent="0.25"/>
    <row r="285" s="37" customFormat="1" x14ac:dyDescent="0.25"/>
    <row r="286" s="37" customFormat="1" x14ac:dyDescent="0.25"/>
    <row r="287" s="37" customFormat="1" x14ac:dyDescent="0.25"/>
    <row r="288" s="37" customFormat="1" x14ac:dyDescent="0.25"/>
    <row r="289" s="37" customFormat="1" x14ac:dyDescent="0.25"/>
    <row r="290" s="37" customFormat="1" x14ac:dyDescent="0.25"/>
    <row r="291" s="37" customFormat="1" x14ac:dyDescent="0.25"/>
    <row r="292" s="37" customFormat="1" x14ac:dyDescent="0.25"/>
    <row r="293" s="37" customFormat="1" x14ac:dyDescent="0.25"/>
    <row r="294" s="37" customFormat="1" x14ac:dyDescent="0.25"/>
    <row r="295" s="37" customFormat="1" x14ac:dyDescent="0.25"/>
    <row r="296" s="37" customFormat="1" x14ac:dyDescent="0.25"/>
    <row r="297" s="37" customFormat="1" x14ac:dyDescent="0.25"/>
    <row r="298" s="37" customFormat="1" x14ac:dyDescent="0.25"/>
    <row r="299" s="37" customFormat="1" x14ac:dyDescent="0.25"/>
    <row r="300" s="37" customFormat="1" x14ac:dyDescent="0.25"/>
    <row r="301" s="37" customFormat="1" x14ac:dyDescent="0.25"/>
    <row r="302" s="37" customFormat="1" x14ac:dyDescent="0.25"/>
    <row r="303" s="37" customFormat="1" x14ac:dyDescent="0.25"/>
    <row r="304" s="37" customFormat="1" x14ac:dyDescent="0.25"/>
    <row r="305" s="37" customFormat="1" x14ac:dyDescent="0.25"/>
    <row r="306" s="37" customFormat="1" x14ac:dyDescent="0.25"/>
    <row r="307" s="37" customFormat="1" x14ac:dyDescent="0.25"/>
    <row r="308" s="37" customFormat="1" x14ac:dyDescent="0.25"/>
    <row r="309" s="37" customFormat="1" x14ac:dyDescent="0.25"/>
    <row r="310" s="37" customFormat="1" x14ac:dyDescent="0.25"/>
    <row r="311" s="37" customFormat="1" x14ac:dyDescent="0.25"/>
    <row r="312" s="37" customFormat="1" x14ac:dyDescent="0.25"/>
    <row r="313" s="37" customFormat="1" x14ac:dyDescent="0.25"/>
    <row r="314" s="37" customFormat="1" x14ac:dyDescent="0.25"/>
    <row r="315" s="37" customFormat="1" x14ac:dyDescent="0.25"/>
    <row r="316" s="37" customFormat="1" x14ac:dyDescent="0.25"/>
    <row r="317" s="37" customFormat="1" x14ac:dyDescent="0.25"/>
    <row r="318" s="37" customFormat="1" x14ac:dyDescent="0.25"/>
    <row r="319" s="37" customFormat="1" x14ac:dyDescent="0.25"/>
    <row r="320" s="37" customFormat="1" x14ac:dyDescent="0.25"/>
    <row r="321" s="37" customFormat="1" x14ac:dyDescent="0.25"/>
    <row r="322" s="37" customFormat="1" x14ac:dyDescent="0.25"/>
    <row r="323" s="37" customFormat="1" x14ac:dyDescent="0.25"/>
    <row r="324" s="37" customFormat="1" x14ac:dyDescent="0.25"/>
    <row r="325" s="37" customFormat="1" x14ac:dyDescent="0.25"/>
    <row r="326" s="37" customFormat="1" x14ac:dyDescent="0.25"/>
    <row r="327" s="37" customFormat="1" x14ac:dyDescent="0.25"/>
    <row r="328" s="37" customFormat="1" x14ac:dyDescent="0.25"/>
    <row r="329" s="37" customFormat="1" x14ac:dyDescent="0.25"/>
    <row r="330" s="37" customFormat="1" x14ac:dyDescent="0.25"/>
    <row r="331" s="37" customFormat="1" x14ac:dyDescent="0.25"/>
    <row r="332" s="37" customFormat="1" x14ac:dyDescent="0.25"/>
    <row r="333" s="37" customFormat="1" x14ac:dyDescent="0.25"/>
    <row r="334" s="37" customFormat="1" x14ac:dyDescent="0.25"/>
    <row r="335" s="37" customFormat="1" x14ac:dyDescent="0.25"/>
    <row r="336" s="37" customFormat="1" x14ac:dyDescent="0.25"/>
    <row r="337" s="37" customFormat="1" x14ac:dyDescent="0.25"/>
    <row r="338" s="37" customFormat="1" x14ac:dyDescent="0.25"/>
    <row r="339" s="37" customFormat="1" x14ac:dyDescent="0.25"/>
    <row r="340" s="37" customFormat="1" x14ac:dyDescent="0.25"/>
    <row r="341" s="37" customFormat="1" x14ac:dyDescent="0.25"/>
    <row r="342" s="37" customFormat="1" x14ac:dyDescent="0.25"/>
    <row r="343" s="37" customFormat="1" x14ac:dyDescent="0.25"/>
    <row r="344" s="37" customFormat="1" x14ac:dyDescent="0.25"/>
    <row r="345" s="37" customFormat="1" x14ac:dyDescent="0.25"/>
    <row r="346" s="37" customFormat="1" x14ac:dyDescent="0.25"/>
    <row r="347" s="37" customFormat="1" x14ac:dyDescent="0.25"/>
    <row r="348" s="37" customFormat="1" x14ac:dyDescent="0.25"/>
    <row r="349" s="37" customFormat="1" x14ac:dyDescent="0.25"/>
    <row r="350" s="37" customFormat="1" x14ac:dyDescent="0.25"/>
    <row r="351" s="37" customFormat="1" x14ac:dyDescent="0.25"/>
    <row r="352" s="37" customFormat="1" x14ac:dyDescent="0.25"/>
    <row r="353" s="37" customFormat="1" x14ac:dyDescent="0.25"/>
    <row r="354" s="37" customFormat="1" x14ac:dyDescent="0.25"/>
    <row r="355" s="37" customFormat="1" x14ac:dyDescent="0.25"/>
    <row r="356" s="37" customFormat="1" x14ac:dyDescent="0.25"/>
    <row r="357" s="37" customFormat="1" x14ac:dyDescent="0.25"/>
    <row r="358" s="37" customFormat="1" x14ac:dyDescent="0.25"/>
    <row r="359" s="37" customFormat="1" x14ac:dyDescent="0.25"/>
    <row r="360" s="37" customFormat="1" x14ac:dyDescent="0.25"/>
    <row r="361" s="37" customFormat="1" x14ac:dyDescent="0.25"/>
    <row r="362" s="37" customFormat="1" x14ac:dyDescent="0.25"/>
    <row r="363" s="37" customFormat="1" x14ac:dyDescent="0.25"/>
  </sheetData>
  <mergeCells count="24">
    <mergeCell ref="A27:C27"/>
    <mergeCell ref="A22:I22"/>
    <mergeCell ref="A1:I1"/>
    <mergeCell ref="A2:I2"/>
    <mergeCell ref="A3:C3"/>
    <mergeCell ref="A4:C6"/>
    <mergeCell ref="A7:C7"/>
    <mergeCell ref="A8:C8"/>
    <mergeCell ref="A9:C9"/>
    <mergeCell ref="A10:C15"/>
    <mergeCell ref="A16:I17"/>
    <mergeCell ref="A19:C19"/>
    <mergeCell ref="A21:C21"/>
    <mergeCell ref="D3:I3"/>
    <mergeCell ref="D8:I8"/>
    <mergeCell ref="D19:I19"/>
    <mergeCell ref="D4:I6"/>
    <mergeCell ref="D10:I15"/>
    <mergeCell ref="D7:I7"/>
    <mergeCell ref="A25:C25"/>
    <mergeCell ref="A26:C26"/>
    <mergeCell ref="F20:I20"/>
    <mergeCell ref="A23:C23"/>
    <mergeCell ref="A24:C24"/>
  </mergeCells>
  <pageMargins left="0.7" right="0.7" top="0.75" bottom="0.75" header="0.3" footer="0.3"/>
  <pageSetup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2020 Morgan Family Income Form</vt:lpstr>
      <vt:lpstr>Morgan Survey Tally Sheet</vt:lpstr>
      <vt:lpstr>Survey Methodology</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LaNiece Davenport</dc:creator>
  <cp:lastModifiedBy>Katie Gerard</cp:lastModifiedBy>
  <dcterms:created xsi:type="dcterms:W3CDTF">2014-09-30T17:06:11Z</dcterms:created>
  <dcterms:modified xsi:type="dcterms:W3CDTF">2019-12-23T18:30:37Z</dcterms:modified>
</cp:coreProperties>
</file>